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бластной бюджет" sheetId="1" r:id="rId1"/>
  </sheets>
  <definedNames>
    <definedName name="_xlnm.Print_Area" localSheetId="0">'областной бюджет'!$A$1:$W$38</definedName>
  </definedNames>
  <calcPr fullCalcOnLoad="1"/>
</workbook>
</file>

<file path=xl/sharedStrings.xml><?xml version="1.0" encoding="utf-8"?>
<sst xmlns="http://schemas.openxmlformats.org/spreadsheetml/2006/main" count="29" uniqueCount="19">
  <si>
    <t>Работа на пожарах, мин.</t>
  </si>
  <si>
    <t>с насосом</t>
  </si>
  <si>
    <t>без насоса</t>
  </si>
  <si>
    <t>Работа на учениях, мин.</t>
  </si>
  <si>
    <t>Работа двигателя при смене караула, мин.</t>
  </si>
  <si>
    <t>Прочие работы двигателя, мин.</t>
  </si>
  <si>
    <t>Заправлено топлива в автомобиль за отчетный период, л.</t>
  </si>
  <si>
    <t>ИТОГО</t>
  </si>
  <si>
    <t>УРАЛ 5557
Н767ЕС</t>
  </si>
  <si>
    <t>число</t>
  </si>
  <si>
    <t>топливо</t>
  </si>
  <si>
    <t>спидометр прием</t>
  </si>
  <si>
    <t>спидометр сдача</t>
  </si>
  <si>
    <t>топливо при смене</t>
  </si>
  <si>
    <t>пройдено километров</t>
  </si>
  <si>
    <t>Расход топлива</t>
  </si>
  <si>
    <t>всего израсходовано топлива</t>
  </si>
  <si>
    <t>расход топлива за смену</t>
  </si>
  <si>
    <t>Остаток топлива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</si>
</sst>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255" wrapText="1"/>
    </xf>
    <xf numFmtId="49" fontId="1" fillId="0" borderId="12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SheetLayoutView="100" zoomScalePageLayoutView="0" workbookViewId="0" topLeftCell="A16">
      <selection activeCell="T30" sqref="T30"/>
    </sheetView>
  </sheetViews>
  <sheetFormatPr defaultColWidth="9.00390625" defaultRowHeight="12.75"/>
  <cols>
    <col min="1" max="1" width="7.625" style="0" customWidth="1"/>
    <col min="2" max="2" width="9.25390625" style="0" customWidth="1"/>
    <col min="3" max="3" width="8.00390625" style="0" customWidth="1"/>
    <col min="4" max="4" width="6.375" style="0" customWidth="1"/>
    <col min="5" max="5" width="7.875" style="0" customWidth="1"/>
    <col min="6" max="6" width="7.00390625" style="0" customWidth="1"/>
    <col min="7" max="7" width="6.75390625" style="0" customWidth="1"/>
    <col min="8" max="8" width="5.875" style="0" customWidth="1"/>
    <col min="9" max="9" width="6.875" style="0" customWidth="1"/>
    <col min="10" max="10" width="5.125" style="0" customWidth="1"/>
    <col min="11" max="11" width="8.375" style="0" customWidth="1"/>
    <col min="12" max="12" width="4.875" style="0" customWidth="1"/>
    <col min="13" max="13" width="7.00390625" style="0" customWidth="1"/>
    <col min="14" max="14" width="5.125" style="0" customWidth="1"/>
    <col min="15" max="15" width="7.25390625" style="0" customWidth="1"/>
    <col min="16" max="16" width="7.125" style="0" customWidth="1"/>
    <col min="17" max="17" width="8.625" style="0" customWidth="1"/>
    <col min="18" max="18" width="6.00390625" style="0" customWidth="1"/>
    <col min="19" max="19" width="8.875" style="0" customWidth="1"/>
    <col min="20" max="20" width="11.375" style="0" customWidth="1"/>
    <col min="23" max="23" width="10.625" style="0" customWidth="1"/>
    <col min="24" max="24" width="9.125" style="29" customWidth="1"/>
  </cols>
  <sheetData>
    <row r="1" spans="1:23" ht="32.25" customHeight="1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V1" s="29" t="s">
        <v>17</v>
      </c>
      <c r="W1" s="9"/>
    </row>
    <row r="2" spans="1:24" s="1" customFormat="1" ht="51" customHeight="1">
      <c r="A2" s="21" t="s">
        <v>9</v>
      </c>
      <c r="B2" s="24" t="s">
        <v>11</v>
      </c>
      <c r="C2" s="24" t="s">
        <v>12</v>
      </c>
      <c r="D2" s="24" t="s">
        <v>14</v>
      </c>
      <c r="E2" s="24" t="s">
        <v>15</v>
      </c>
      <c r="F2" s="26" t="s">
        <v>0</v>
      </c>
      <c r="G2" s="27"/>
      <c r="H2" s="27"/>
      <c r="I2" s="28"/>
      <c r="J2" s="26" t="s">
        <v>3</v>
      </c>
      <c r="K2" s="27"/>
      <c r="L2" s="27"/>
      <c r="M2" s="28"/>
      <c r="N2" s="26" t="s">
        <v>5</v>
      </c>
      <c r="O2" s="27"/>
      <c r="P2" s="27"/>
      <c r="Q2" s="28"/>
      <c r="R2" s="24" t="s">
        <v>4</v>
      </c>
      <c r="S2" s="24" t="s">
        <v>13</v>
      </c>
      <c r="T2" s="24" t="s">
        <v>6</v>
      </c>
      <c r="U2" s="24" t="s">
        <v>16</v>
      </c>
      <c r="V2" s="30"/>
      <c r="W2" s="31" t="s">
        <v>18</v>
      </c>
      <c r="X2" s="29"/>
    </row>
    <row r="3" spans="1:24" s="1" customFormat="1" ht="54" customHeight="1">
      <c r="A3" s="22"/>
      <c r="B3" s="25"/>
      <c r="C3" s="25"/>
      <c r="D3" s="25"/>
      <c r="E3" s="25"/>
      <c r="F3" s="2" t="s">
        <v>1</v>
      </c>
      <c r="G3" s="2" t="s">
        <v>10</v>
      </c>
      <c r="H3" s="2" t="s">
        <v>2</v>
      </c>
      <c r="I3" s="2" t="s">
        <v>10</v>
      </c>
      <c r="J3" s="2" t="s">
        <v>1</v>
      </c>
      <c r="K3" s="2" t="s">
        <v>10</v>
      </c>
      <c r="L3" s="2" t="s">
        <v>2</v>
      </c>
      <c r="M3" s="2" t="s">
        <v>10</v>
      </c>
      <c r="N3" s="2" t="s">
        <v>1</v>
      </c>
      <c r="O3" s="2" t="s">
        <v>10</v>
      </c>
      <c r="P3" s="2" t="s">
        <v>2</v>
      </c>
      <c r="Q3" s="2" t="s">
        <v>10</v>
      </c>
      <c r="R3" s="25"/>
      <c r="S3" s="25"/>
      <c r="T3" s="25"/>
      <c r="U3" s="25"/>
      <c r="V3" s="25"/>
      <c r="W3" s="32"/>
      <c r="X3" s="29"/>
    </row>
    <row r="4" spans="1:24" s="4" customFormat="1" ht="12.75" customHeight="1">
      <c r="A4" s="20">
        <v>1</v>
      </c>
      <c r="B4" s="20">
        <v>2</v>
      </c>
      <c r="C4" s="20">
        <v>3</v>
      </c>
      <c r="D4" s="20"/>
      <c r="E4" s="20">
        <v>8</v>
      </c>
      <c r="F4" s="20">
        <v>9</v>
      </c>
      <c r="G4" s="20">
        <v>10</v>
      </c>
      <c r="H4" s="20">
        <v>4</v>
      </c>
      <c r="I4" s="20"/>
      <c r="J4" s="20">
        <v>11</v>
      </c>
      <c r="K4" s="20">
        <v>12</v>
      </c>
      <c r="L4" s="20"/>
      <c r="M4" s="20"/>
      <c r="N4" s="20"/>
      <c r="O4" s="20"/>
      <c r="P4" s="20">
        <v>13</v>
      </c>
      <c r="Q4" s="20">
        <v>14</v>
      </c>
      <c r="R4" s="20">
        <v>15</v>
      </c>
      <c r="S4" s="20"/>
      <c r="T4" s="20">
        <v>16</v>
      </c>
      <c r="U4" s="20">
        <v>19</v>
      </c>
      <c r="V4" s="20">
        <v>1</v>
      </c>
      <c r="W4" s="20">
        <v>8.425</v>
      </c>
      <c r="X4" s="29"/>
    </row>
    <row r="5" spans="1:24" s="4" customFormat="1" ht="12.75" customHeight="1">
      <c r="A5" s="12">
        <v>1</v>
      </c>
      <c r="B5" s="12">
        <v>39211</v>
      </c>
      <c r="C5" s="12">
        <f>B5+D5</f>
        <v>39211</v>
      </c>
      <c r="D5" s="12"/>
      <c r="E5" s="13">
        <f>D5*0.322</f>
        <v>0</v>
      </c>
      <c r="F5" s="12"/>
      <c r="G5" s="13">
        <f>F5*0.33</f>
        <v>0</v>
      </c>
      <c r="H5" s="12"/>
      <c r="I5" s="13">
        <f>H5*0.2</f>
        <v>0</v>
      </c>
      <c r="J5" s="12"/>
      <c r="K5" s="13">
        <f>J5*0.33</f>
        <v>0</v>
      </c>
      <c r="L5" s="12"/>
      <c r="M5" s="13">
        <f>L5*0.2</f>
        <v>0</v>
      </c>
      <c r="N5" s="12"/>
      <c r="O5" s="13">
        <f>N5*0.33</f>
        <v>0</v>
      </c>
      <c r="P5" s="12"/>
      <c r="Q5" s="13">
        <f>P5*0.2</f>
        <v>0</v>
      </c>
      <c r="R5" s="12">
        <v>5</v>
      </c>
      <c r="S5" s="12">
        <f>R5*0.2</f>
        <v>1</v>
      </c>
      <c r="T5" s="12"/>
      <c r="U5" s="12"/>
      <c r="V5" s="12">
        <f>E5+G5+I5+K5+M5+O5+Q5+S5</f>
        <v>1</v>
      </c>
      <c r="W5" s="12">
        <f>W4-V5+T5</f>
        <v>7.425000000000001</v>
      </c>
      <c r="X5" s="29"/>
    </row>
    <row r="6" spans="1:24" s="4" customFormat="1" ht="12.75" customHeight="1">
      <c r="A6" s="16">
        <v>2</v>
      </c>
      <c r="B6" s="16">
        <f aca="true" t="shared" si="0" ref="B6:B36">C5</f>
        <v>39211</v>
      </c>
      <c r="C6" s="16">
        <f aca="true" t="shared" si="1" ref="C6:C35">B6+D6</f>
        <v>39211</v>
      </c>
      <c r="D6" s="16"/>
      <c r="E6" s="17">
        <f aca="true" t="shared" si="2" ref="E6:E35">D6*0.322</f>
        <v>0</v>
      </c>
      <c r="F6" s="16"/>
      <c r="G6" s="17">
        <f aca="true" t="shared" si="3" ref="G6:G35">F6*0.33</f>
        <v>0</v>
      </c>
      <c r="H6" s="16"/>
      <c r="I6" s="17">
        <f aca="true" t="shared" si="4" ref="I6:I35">H6*0.2</f>
        <v>0</v>
      </c>
      <c r="J6" s="16"/>
      <c r="K6" s="17">
        <f aca="true" t="shared" si="5" ref="K6:K35">J6*0.33</f>
        <v>0</v>
      </c>
      <c r="L6" s="16"/>
      <c r="M6" s="17">
        <f aca="true" t="shared" si="6" ref="M6:M35">L6*0.2</f>
        <v>0</v>
      </c>
      <c r="N6" s="16"/>
      <c r="O6" s="17">
        <f aca="true" t="shared" si="7" ref="O6:O35">N6*0.33</f>
        <v>0</v>
      </c>
      <c r="P6" s="16"/>
      <c r="Q6" s="17">
        <f aca="true" t="shared" si="8" ref="Q6:Q35">P6*0.2</f>
        <v>0</v>
      </c>
      <c r="R6" s="16">
        <v>5</v>
      </c>
      <c r="S6" s="16">
        <f aca="true" t="shared" si="9" ref="S6:S35">R6*0.2</f>
        <v>1</v>
      </c>
      <c r="T6" s="16">
        <v>100</v>
      </c>
      <c r="U6" s="16"/>
      <c r="V6" s="16">
        <f aca="true" t="shared" si="10" ref="V6:V35">E6+G6+I6+K6+M6+O6+Q6+S6</f>
        <v>1</v>
      </c>
      <c r="W6" s="16">
        <f aca="true" t="shared" si="11" ref="W6:W35">W5-V6+T6</f>
        <v>106.425</v>
      </c>
      <c r="X6" s="29"/>
    </row>
    <row r="7" spans="1:24" s="4" customFormat="1" ht="12.75" customHeight="1">
      <c r="A7" s="16">
        <v>3</v>
      </c>
      <c r="B7" s="16">
        <f t="shared" si="0"/>
        <v>39211</v>
      </c>
      <c r="C7" s="16">
        <f t="shared" si="1"/>
        <v>39279</v>
      </c>
      <c r="D7" s="16">
        <v>68</v>
      </c>
      <c r="E7" s="17">
        <f t="shared" si="2"/>
        <v>21.896</v>
      </c>
      <c r="F7" s="16"/>
      <c r="G7" s="17">
        <f t="shared" si="3"/>
        <v>0</v>
      </c>
      <c r="H7" s="16"/>
      <c r="I7" s="17">
        <f t="shared" si="4"/>
        <v>0</v>
      </c>
      <c r="J7" s="16"/>
      <c r="K7" s="17">
        <f t="shared" si="5"/>
        <v>0</v>
      </c>
      <c r="L7" s="16">
        <v>5</v>
      </c>
      <c r="M7" s="17">
        <f t="shared" si="6"/>
        <v>1</v>
      </c>
      <c r="N7" s="16"/>
      <c r="O7" s="17">
        <f t="shared" si="7"/>
        <v>0</v>
      </c>
      <c r="P7" s="16"/>
      <c r="Q7" s="17">
        <f t="shared" si="8"/>
        <v>0</v>
      </c>
      <c r="R7" s="16">
        <v>5</v>
      </c>
      <c r="S7" s="16">
        <f t="shared" si="9"/>
        <v>1</v>
      </c>
      <c r="T7" s="16"/>
      <c r="U7" s="16"/>
      <c r="V7" s="16">
        <f t="shared" si="10"/>
        <v>23.896</v>
      </c>
      <c r="W7" s="16">
        <f t="shared" si="11"/>
        <v>82.529</v>
      </c>
      <c r="X7" s="29"/>
    </row>
    <row r="8" spans="1:24" s="4" customFormat="1" ht="12.75" customHeight="1">
      <c r="A8" s="16">
        <v>4</v>
      </c>
      <c r="B8" s="16">
        <f t="shared" si="0"/>
        <v>39279</v>
      </c>
      <c r="C8" s="16">
        <f t="shared" si="1"/>
        <v>39279</v>
      </c>
      <c r="D8" s="16"/>
      <c r="E8" s="17">
        <f t="shared" si="2"/>
        <v>0</v>
      </c>
      <c r="F8" s="16"/>
      <c r="G8" s="17">
        <f t="shared" si="3"/>
        <v>0</v>
      </c>
      <c r="H8" s="16"/>
      <c r="I8" s="17">
        <f t="shared" si="4"/>
        <v>0</v>
      </c>
      <c r="J8" s="16"/>
      <c r="K8" s="17">
        <f t="shared" si="5"/>
        <v>0</v>
      </c>
      <c r="L8" s="16">
        <v>5</v>
      </c>
      <c r="M8" s="17">
        <f t="shared" si="6"/>
        <v>1</v>
      </c>
      <c r="N8" s="16"/>
      <c r="O8" s="17">
        <f t="shared" si="7"/>
        <v>0</v>
      </c>
      <c r="P8" s="16"/>
      <c r="Q8" s="17">
        <f t="shared" si="8"/>
        <v>0</v>
      </c>
      <c r="R8" s="16">
        <v>5</v>
      </c>
      <c r="S8" s="16">
        <f t="shared" si="9"/>
        <v>1</v>
      </c>
      <c r="T8" s="16">
        <v>0</v>
      </c>
      <c r="U8" s="16"/>
      <c r="V8" s="16">
        <f t="shared" si="10"/>
        <v>2</v>
      </c>
      <c r="W8" s="16">
        <f t="shared" si="11"/>
        <v>80.529</v>
      </c>
      <c r="X8" s="29"/>
    </row>
    <row r="9" spans="1:24" s="4" customFormat="1" ht="12.75" customHeight="1">
      <c r="A9" s="12">
        <v>5</v>
      </c>
      <c r="B9" s="12">
        <f t="shared" si="0"/>
        <v>39279</v>
      </c>
      <c r="C9" s="12">
        <f t="shared" si="1"/>
        <v>39279</v>
      </c>
      <c r="D9" s="12"/>
      <c r="E9" s="13">
        <f t="shared" si="2"/>
        <v>0</v>
      </c>
      <c r="F9" s="12"/>
      <c r="G9" s="13">
        <f t="shared" si="3"/>
        <v>0</v>
      </c>
      <c r="H9" s="12"/>
      <c r="I9" s="13">
        <f t="shared" si="4"/>
        <v>0</v>
      </c>
      <c r="J9" s="12"/>
      <c r="K9" s="13">
        <f t="shared" si="5"/>
        <v>0</v>
      </c>
      <c r="L9" s="12">
        <v>5</v>
      </c>
      <c r="M9" s="13">
        <f t="shared" si="6"/>
        <v>1</v>
      </c>
      <c r="N9" s="12"/>
      <c r="O9" s="13">
        <f t="shared" si="7"/>
        <v>0</v>
      </c>
      <c r="P9" s="12"/>
      <c r="Q9" s="13">
        <f t="shared" si="8"/>
        <v>0</v>
      </c>
      <c r="R9" s="12">
        <v>5</v>
      </c>
      <c r="S9" s="12">
        <f t="shared" si="9"/>
        <v>1</v>
      </c>
      <c r="T9" s="12">
        <v>20</v>
      </c>
      <c r="U9" s="12"/>
      <c r="V9" s="12">
        <f t="shared" si="10"/>
        <v>2</v>
      </c>
      <c r="W9" s="12">
        <f t="shared" si="11"/>
        <v>98.529</v>
      </c>
      <c r="X9" s="29"/>
    </row>
    <row r="10" spans="1:24" s="4" customFormat="1" ht="12.75" customHeight="1">
      <c r="A10" s="16">
        <v>6</v>
      </c>
      <c r="B10" s="16">
        <f t="shared" si="0"/>
        <v>39279</v>
      </c>
      <c r="C10" s="16">
        <f t="shared" si="1"/>
        <v>39279</v>
      </c>
      <c r="D10" s="16"/>
      <c r="E10" s="17">
        <f t="shared" si="2"/>
        <v>0</v>
      </c>
      <c r="F10" s="16"/>
      <c r="G10" s="17">
        <f t="shared" si="3"/>
        <v>0</v>
      </c>
      <c r="H10" s="16"/>
      <c r="I10" s="17">
        <f t="shared" si="4"/>
        <v>0</v>
      </c>
      <c r="J10" s="16"/>
      <c r="K10" s="17">
        <f t="shared" si="5"/>
        <v>0</v>
      </c>
      <c r="L10" s="16">
        <v>5</v>
      </c>
      <c r="M10" s="17">
        <f t="shared" si="6"/>
        <v>1</v>
      </c>
      <c r="N10" s="16"/>
      <c r="O10" s="17">
        <f t="shared" si="7"/>
        <v>0</v>
      </c>
      <c r="P10" s="16"/>
      <c r="Q10" s="17">
        <f t="shared" si="8"/>
        <v>0</v>
      </c>
      <c r="R10" s="16">
        <v>5</v>
      </c>
      <c r="S10" s="16">
        <f t="shared" si="9"/>
        <v>1</v>
      </c>
      <c r="T10" s="16">
        <v>100</v>
      </c>
      <c r="U10" s="16"/>
      <c r="V10" s="16">
        <f t="shared" si="10"/>
        <v>2</v>
      </c>
      <c r="W10" s="16">
        <f t="shared" si="11"/>
        <v>196.529</v>
      </c>
      <c r="X10" s="29"/>
    </row>
    <row r="11" spans="1:24" s="4" customFormat="1" ht="12.75" customHeight="1">
      <c r="A11" s="18">
        <v>7</v>
      </c>
      <c r="B11" s="18">
        <f t="shared" si="0"/>
        <v>39279</v>
      </c>
      <c r="C11" s="18">
        <f t="shared" si="1"/>
        <v>39279</v>
      </c>
      <c r="D11" s="18"/>
      <c r="E11" s="19">
        <f t="shared" si="2"/>
        <v>0</v>
      </c>
      <c r="F11" s="18"/>
      <c r="G11" s="19">
        <f t="shared" si="3"/>
        <v>0</v>
      </c>
      <c r="H11" s="18"/>
      <c r="I11" s="19">
        <f t="shared" si="4"/>
        <v>0</v>
      </c>
      <c r="J11" s="18"/>
      <c r="K11" s="19">
        <f t="shared" si="5"/>
        <v>0</v>
      </c>
      <c r="L11" s="18">
        <v>5</v>
      </c>
      <c r="M11" s="19">
        <f t="shared" si="6"/>
        <v>1</v>
      </c>
      <c r="N11" s="18"/>
      <c r="O11" s="19">
        <f t="shared" si="7"/>
        <v>0</v>
      </c>
      <c r="P11" s="18"/>
      <c r="Q11" s="19">
        <f t="shared" si="8"/>
        <v>0</v>
      </c>
      <c r="R11" s="18">
        <v>5</v>
      </c>
      <c r="S11" s="18">
        <f t="shared" si="9"/>
        <v>1</v>
      </c>
      <c r="T11" s="18"/>
      <c r="U11" s="18"/>
      <c r="V11" s="18">
        <f t="shared" si="10"/>
        <v>2</v>
      </c>
      <c r="W11" s="18">
        <f t="shared" si="11"/>
        <v>194.529</v>
      </c>
      <c r="X11" s="29"/>
    </row>
    <row r="12" spans="1:24" s="4" customFormat="1" ht="12.75" customHeight="1">
      <c r="A12" s="18">
        <v>8</v>
      </c>
      <c r="B12" s="18">
        <f t="shared" si="0"/>
        <v>39279</v>
      </c>
      <c r="C12" s="18">
        <f t="shared" si="1"/>
        <v>39279</v>
      </c>
      <c r="D12" s="18"/>
      <c r="E12" s="19">
        <f t="shared" si="2"/>
        <v>0</v>
      </c>
      <c r="F12" s="18"/>
      <c r="G12" s="19">
        <f t="shared" si="3"/>
        <v>0</v>
      </c>
      <c r="H12" s="18"/>
      <c r="I12" s="19">
        <f t="shared" si="4"/>
        <v>0</v>
      </c>
      <c r="J12" s="18"/>
      <c r="K12" s="19">
        <f t="shared" si="5"/>
        <v>0</v>
      </c>
      <c r="L12" s="18">
        <v>5</v>
      </c>
      <c r="M12" s="19">
        <f t="shared" si="6"/>
        <v>1</v>
      </c>
      <c r="N12" s="18"/>
      <c r="O12" s="19">
        <f t="shared" si="7"/>
        <v>0</v>
      </c>
      <c r="P12" s="18"/>
      <c r="Q12" s="19">
        <f t="shared" si="8"/>
        <v>0</v>
      </c>
      <c r="R12" s="18">
        <v>5</v>
      </c>
      <c r="S12" s="18">
        <f t="shared" si="9"/>
        <v>1</v>
      </c>
      <c r="T12" s="18"/>
      <c r="U12" s="18"/>
      <c r="V12" s="18">
        <f t="shared" si="10"/>
        <v>2</v>
      </c>
      <c r="W12" s="18">
        <f t="shared" si="11"/>
        <v>192.529</v>
      </c>
      <c r="X12" s="29"/>
    </row>
    <row r="13" spans="1:24" s="4" customFormat="1" ht="12.75" customHeight="1">
      <c r="A13" s="14">
        <v>9</v>
      </c>
      <c r="B13" s="14">
        <f t="shared" si="0"/>
        <v>39279</v>
      </c>
      <c r="C13" s="14">
        <f t="shared" si="1"/>
        <v>39301</v>
      </c>
      <c r="D13" s="14">
        <v>22</v>
      </c>
      <c r="E13" s="15">
        <f t="shared" si="2"/>
        <v>7.0840000000000005</v>
      </c>
      <c r="F13" s="14"/>
      <c r="G13" s="15">
        <f t="shared" si="3"/>
        <v>0</v>
      </c>
      <c r="H13" s="14"/>
      <c r="I13" s="15">
        <f t="shared" si="4"/>
        <v>0</v>
      </c>
      <c r="J13" s="14"/>
      <c r="K13" s="15">
        <f t="shared" si="5"/>
        <v>0</v>
      </c>
      <c r="L13" s="14">
        <v>5</v>
      </c>
      <c r="M13" s="15">
        <f t="shared" si="6"/>
        <v>1</v>
      </c>
      <c r="N13" s="14"/>
      <c r="O13" s="15">
        <f t="shared" si="7"/>
        <v>0</v>
      </c>
      <c r="P13" s="14"/>
      <c r="Q13" s="15">
        <f t="shared" si="8"/>
        <v>0</v>
      </c>
      <c r="R13" s="14">
        <v>5</v>
      </c>
      <c r="S13" s="14">
        <f t="shared" si="9"/>
        <v>1</v>
      </c>
      <c r="T13" s="14">
        <v>20</v>
      </c>
      <c r="U13" s="14"/>
      <c r="V13" s="14">
        <f t="shared" si="10"/>
        <v>9.084</v>
      </c>
      <c r="W13" s="14">
        <f t="shared" si="11"/>
        <v>203.445</v>
      </c>
      <c r="X13" s="29"/>
    </row>
    <row r="14" spans="1:24" s="4" customFormat="1" ht="12.75" customHeight="1">
      <c r="A14" s="8">
        <v>10</v>
      </c>
      <c r="B14" s="8">
        <f t="shared" si="0"/>
        <v>39301</v>
      </c>
      <c r="C14" s="8">
        <f t="shared" si="1"/>
        <v>39328</v>
      </c>
      <c r="D14" s="8">
        <v>27</v>
      </c>
      <c r="E14" s="11">
        <f t="shared" si="2"/>
        <v>8.694</v>
      </c>
      <c r="F14" s="8"/>
      <c r="G14" s="11">
        <f t="shared" si="3"/>
        <v>0</v>
      </c>
      <c r="H14" s="8"/>
      <c r="I14" s="11">
        <f t="shared" si="4"/>
        <v>0</v>
      </c>
      <c r="J14" s="8"/>
      <c r="K14" s="11">
        <f t="shared" si="5"/>
        <v>0</v>
      </c>
      <c r="L14" s="8">
        <v>10</v>
      </c>
      <c r="M14" s="11">
        <f t="shared" si="6"/>
        <v>2</v>
      </c>
      <c r="N14" s="8"/>
      <c r="O14" s="11">
        <f t="shared" si="7"/>
        <v>0</v>
      </c>
      <c r="P14" s="8"/>
      <c r="Q14" s="11">
        <f t="shared" si="8"/>
        <v>0</v>
      </c>
      <c r="R14" s="8">
        <v>5</v>
      </c>
      <c r="S14" s="8">
        <f t="shared" si="9"/>
        <v>1</v>
      </c>
      <c r="T14" s="8"/>
      <c r="U14" s="8"/>
      <c r="V14" s="8">
        <f t="shared" si="10"/>
        <v>11.694</v>
      </c>
      <c r="W14" s="8">
        <f t="shared" si="11"/>
        <v>191.751</v>
      </c>
      <c r="X14" s="29"/>
    </row>
    <row r="15" spans="1:24" s="4" customFormat="1" ht="12.75" customHeight="1">
      <c r="A15" s="8">
        <v>11</v>
      </c>
      <c r="B15" s="8">
        <f t="shared" si="0"/>
        <v>39328</v>
      </c>
      <c r="C15" s="8">
        <f t="shared" si="1"/>
        <v>39330</v>
      </c>
      <c r="D15" s="8">
        <v>2</v>
      </c>
      <c r="E15" s="11">
        <f t="shared" si="2"/>
        <v>0.644</v>
      </c>
      <c r="F15" s="8"/>
      <c r="G15" s="11">
        <f t="shared" si="3"/>
        <v>0</v>
      </c>
      <c r="H15" s="8"/>
      <c r="I15" s="11">
        <f t="shared" si="4"/>
        <v>0</v>
      </c>
      <c r="J15" s="8">
        <v>6</v>
      </c>
      <c r="K15" s="11">
        <f t="shared" si="5"/>
        <v>1.98</v>
      </c>
      <c r="L15" s="8">
        <v>15</v>
      </c>
      <c r="M15" s="11">
        <f t="shared" si="6"/>
        <v>3</v>
      </c>
      <c r="N15" s="8"/>
      <c r="O15" s="11">
        <f t="shared" si="7"/>
        <v>0</v>
      </c>
      <c r="P15" s="8"/>
      <c r="Q15" s="11">
        <f t="shared" si="8"/>
        <v>0</v>
      </c>
      <c r="R15" s="8">
        <v>5</v>
      </c>
      <c r="S15" s="8">
        <f t="shared" si="9"/>
        <v>1</v>
      </c>
      <c r="T15" s="8"/>
      <c r="U15" s="8"/>
      <c r="V15" s="8">
        <f t="shared" si="10"/>
        <v>6.6240000000000006</v>
      </c>
      <c r="W15" s="8">
        <f t="shared" si="11"/>
        <v>185.127</v>
      </c>
      <c r="X15" s="29"/>
    </row>
    <row r="16" spans="1:24" s="4" customFormat="1" ht="12.75" customHeight="1">
      <c r="A16" s="8">
        <v>12</v>
      </c>
      <c r="B16" s="8">
        <f t="shared" si="0"/>
        <v>39330</v>
      </c>
      <c r="C16" s="8">
        <f t="shared" si="1"/>
        <v>39330</v>
      </c>
      <c r="D16" s="8"/>
      <c r="E16" s="11">
        <f t="shared" si="2"/>
        <v>0</v>
      </c>
      <c r="F16" s="8"/>
      <c r="G16" s="11">
        <f t="shared" si="3"/>
        <v>0</v>
      </c>
      <c r="H16" s="8"/>
      <c r="I16" s="11">
        <f t="shared" si="4"/>
        <v>0</v>
      </c>
      <c r="J16" s="8"/>
      <c r="K16" s="11">
        <f t="shared" si="5"/>
        <v>0</v>
      </c>
      <c r="L16" s="8">
        <v>5</v>
      </c>
      <c r="M16" s="11">
        <f t="shared" si="6"/>
        <v>1</v>
      </c>
      <c r="N16" s="8"/>
      <c r="O16" s="11">
        <f t="shared" si="7"/>
        <v>0</v>
      </c>
      <c r="P16" s="8"/>
      <c r="Q16" s="11">
        <f t="shared" si="8"/>
        <v>0</v>
      </c>
      <c r="R16" s="8">
        <v>5</v>
      </c>
      <c r="S16" s="8">
        <f t="shared" si="9"/>
        <v>1</v>
      </c>
      <c r="T16" s="8"/>
      <c r="U16" s="8"/>
      <c r="V16" s="8">
        <f t="shared" si="10"/>
        <v>2</v>
      </c>
      <c r="W16" s="8">
        <f t="shared" si="11"/>
        <v>183.127</v>
      </c>
      <c r="X16" s="29"/>
    </row>
    <row r="17" spans="1:24" s="4" customFormat="1" ht="12.75" customHeight="1">
      <c r="A17" s="14">
        <v>13</v>
      </c>
      <c r="B17" s="14">
        <f t="shared" si="0"/>
        <v>39330</v>
      </c>
      <c r="C17" s="14">
        <f t="shared" si="1"/>
        <v>39330</v>
      </c>
      <c r="D17" s="14"/>
      <c r="E17" s="15">
        <f t="shared" si="2"/>
        <v>0</v>
      </c>
      <c r="F17" s="14"/>
      <c r="G17" s="15">
        <f t="shared" si="3"/>
        <v>0</v>
      </c>
      <c r="H17" s="14"/>
      <c r="I17" s="15">
        <f t="shared" si="4"/>
        <v>0</v>
      </c>
      <c r="J17" s="14"/>
      <c r="K17" s="15">
        <f t="shared" si="5"/>
        <v>0</v>
      </c>
      <c r="L17" s="14">
        <v>10</v>
      </c>
      <c r="M17" s="15">
        <f t="shared" si="6"/>
        <v>2</v>
      </c>
      <c r="N17" s="14"/>
      <c r="O17" s="15">
        <f t="shared" si="7"/>
        <v>0</v>
      </c>
      <c r="P17" s="14"/>
      <c r="Q17" s="15">
        <f t="shared" si="8"/>
        <v>0</v>
      </c>
      <c r="R17" s="14">
        <v>5</v>
      </c>
      <c r="S17" s="14">
        <f t="shared" si="9"/>
        <v>1</v>
      </c>
      <c r="T17" s="14"/>
      <c r="U17" s="14"/>
      <c r="V17" s="14">
        <f t="shared" si="10"/>
        <v>3</v>
      </c>
      <c r="W17" s="14">
        <f t="shared" si="11"/>
        <v>180.127</v>
      </c>
      <c r="X17" s="29"/>
    </row>
    <row r="18" spans="1:24" s="4" customFormat="1" ht="12.75" customHeight="1">
      <c r="A18" s="8">
        <v>14</v>
      </c>
      <c r="B18" s="8">
        <f t="shared" si="0"/>
        <v>39330</v>
      </c>
      <c r="C18" s="8">
        <f t="shared" si="1"/>
        <v>39330</v>
      </c>
      <c r="D18" s="8"/>
      <c r="E18" s="11">
        <f t="shared" si="2"/>
        <v>0</v>
      </c>
      <c r="F18" s="8"/>
      <c r="G18" s="11">
        <f t="shared" si="3"/>
        <v>0</v>
      </c>
      <c r="H18" s="8"/>
      <c r="I18" s="11">
        <f t="shared" si="4"/>
        <v>0</v>
      </c>
      <c r="J18" s="8"/>
      <c r="K18" s="11">
        <f t="shared" si="5"/>
        <v>0</v>
      </c>
      <c r="L18" s="8">
        <v>10</v>
      </c>
      <c r="M18" s="11">
        <f t="shared" si="6"/>
        <v>2</v>
      </c>
      <c r="N18" s="8"/>
      <c r="O18" s="11">
        <f t="shared" si="7"/>
        <v>0</v>
      </c>
      <c r="P18" s="8"/>
      <c r="Q18" s="11">
        <f t="shared" si="8"/>
        <v>0</v>
      </c>
      <c r="R18" s="8">
        <v>5</v>
      </c>
      <c r="S18" s="8">
        <f t="shared" si="9"/>
        <v>1</v>
      </c>
      <c r="T18" s="8"/>
      <c r="U18" s="8"/>
      <c r="V18" s="8">
        <f t="shared" si="10"/>
        <v>3</v>
      </c>
      <c r="W18" s="8">
        <f t="shared" si="11"/>
        <v>177.127</v>
      </c>
      <c r="X18" s="29"/>
    </row>
    <row r="19" spans="1:24" s="4" customFormat="1" ht="12.75" customHeight="1">
      <c r="A19" s="8">
        <v>15</v>
      </c>
      <c r="B19" s="8">
        <f t="shared" si="0"/>
        <v>39330</v>
      </c>
      <c r="C19" s="8">
        <f t="shared" si="1"/>
        <v>39360</v>
      </c>
      <c r="D19" s="8">
        <v>30</v>
      </c>
      <c r="E19" s="11">
        <f t="shared" si="2"/>
        <v>9.66</v>
      </c>
      <c r="F19" s="8"/>
      <c r="G19" s="11">
        <f t="shared" si="3"/>
        <v>0</v>
      </c>
      <c r="H19" s="8"/>
      <c r="I19" s="11">
        <f t="shared" si="4"/>
        <v>0</v>
      </c>
      <c r="J19" s="8"/>
      <c r="K19" s="11">
        <f t="shared" si="5"/>
        <v>0</v>
      </c>
      <c r="L19" s="8">
        <v>5</v>
      </c>
      <c r="M19" s="11">
        <f t="shared" si="6"/>
        <v>1</v>
      </c>
      <c r="N19" s="8"/>
      <c r="O19" s="11">
        <f t="shared" si="7"/>
        <v>0</v>
      </c>
      <c r="P19" s="8"/>
      <c r="Q19" s="11">
        <f t="shared" si="8"/>
        <v>0</v>
      </c>
      <c r="R19" s="8">
        <v>5</v>
      </c>
      <c r="S19" s="8">
        <f t="shared" si="9"/>
        <v>1</v>
      </c>
      <c r="T19" s="8"/>
      <c r="U19" s="8"/>
      <c r="V19" s="8">
        <f t="shared" si="10"/>
        <v>11.66</v>
      </c>
      <c r="W19" s="8">
        <f t="shared" si="11"/>
        <v>165.467</v>
      </c>
      <c r="X19" s="29"/>
    </row>
    <row r="20" spans="1:24" s="4" customFormat="1" ht="12.75" customHeight="1">
      <c r="A20" s="8">
        <v>16</v>
      </c>
      <c r="B20" s="8">
        <f t="shared" si="0"/>
        <v>39360</v>
      </c>
      <c r="C20" s="8">
        <f t="shared" si="1"/>
        <v>39360</v>
      </c>
      <c r="D20" s="8"/>
      <c r="E20" s="11">
        <f t="shared" si="2"/>
        <v>0</v>
      </c>
      <c r="F20" s="8"/>
      <c r="G20" s="11">
        <f t="shared" si="3"/>
        <v>0</v>
      </c>
      <c r="H20" s="8"/>
      <c r="I20" s="11">
        <f t="shared" si="4"/>
        <v>0</v>
      </c>
      <c r="J20" s="8"/>
      <c r="K20" s="11">
        <f t="shared" si="5"/>
        <v>0</v>
      </c>
      <c r="L20" s="8">
        <v>10</v>
      </c>
      <c r="M20" s="11">
        <f t="shared" si="6"/>
        <v>2</v>
      </c>
      <c r="N20" s="8"/>
      <c r="O20" s="11">
        <f t="shared" si="7"/>
        <v>0</v>
      </c>
      <c r="P20" s="8"/>
      <c r="Q20" s="11">
        <f t="shared" si="8"/>
        <v>0</v>
      </c>
      <c r="R20" s="8">
        <v>5</v>
      </c>
      <c r="S20" s="8">
        <f t="shared" si="9"/>
        <v>1</v>
      </c>
      <c r="T20" s="8"/>
      <c r="U20" s="8"/>
      <c r="V20" s="8">
        <f t="shared" si="10"/>
        <v>3</v>
      </c>
      <c r="W20" s="8">
        <f t="shared" si="11"/>
        <v>162.467</v>
      </c>
      <c r="X20" s="29"/>
    </row>
    <row r="21" spans="1:24" s="4" customFormat="1" ht="12.75" customHeight="1">
      <c r="A21" s="14">
        <v>17</v>
      </c>
      <c r="B21" s="14">
        <f t="shared" si="0"/>
        <v>39360</v>
      </c>
      <c r="C21" s="14">
        <f t="shared" si="1"/>
        <v>39408</v>
      </c>
      <c r="D21" s="14">
        <v>48</v>
      </c>
      <c r="E21" s="15">
        <f t="shared" si="2"/>
        <v>15.456</v>
      </c>
      <c r="F21" s="14"/>
      <c r="G21" s="15">
        <f t="shared" si="3"/>
        <v>0</v>
      </c>
      <c r="H21" s="14"/>
      <c r="I21" s="15">
        <f t="shared" si="4"/>
        <v>0</v>
      </c>
      <c r="J21" s="14"/>
      <c r="K21" s="15">
        <f t="shared" si="5"/>
        <v>0</v>
      </c>
      <c r="L21" s="14">
        <v>10</v>
      </c>
      <c r="M21" s="15">
        <f t="shared" si="6"/>
        <v>2</v>
      </c>
      <c r="N21" s="14"/>
      <c r="O21" s="15">
        <f t="shared" si="7"/>
        <v>0</v>
      </c>
      <c r="P21" s="14"/>
      <c r="Q21" s="15">
        <f t="shared" si="8"/>
        <v>0</v>
      </c>
      <c r="R21" s="14">
        <v>5</v>
      </c>
      <c r="S21" s="14">
        <f t="shared" si="9"/>
        <v>1</v>
      </c>
      <c r="T21" s="14"/>
      <c r="U21" s="14"/>
      <c r="V21" s="14">
        <f t="shared" si="10"/>
        <v>18.456</v>
      </c>
      <c r="W21" s="14">
        <f t="shared" si="11"/>
        <v>144.01100000000002</v>
      </c>
      <c r="X21" s="29"/>
    </row>
    <row r="22" spans="1:24" s="4" customFormat="1" ht="12.75" customHeight="1">
      <c r="A22" s="8">
        <v>18</v>
      </c>
      <c r="B22" s="8">
        <f t="shared" si="0"/>
        <v>39408</v>
      </c>
      <c r="C22" s="8">
        <f t="shared" si="1"/>
        <v>39455</v>
      </c>
      <c r="D22" s="8">
        <v>47</v>
      </c>
      <c r="E22" s="11">
        <f t="shared" si="2"/>
        <v>15.134</v>
      </c>
      <c r="F22" s="8"/>
      <c r="G22" s="11">
        <f t="shared" si="3"/>
        <v>0</v>
      </c>
      <c r="H22" s="8"/>
      <c r="I22" s="11">
        <f t="shared" si="4"/>
        <v>0</v>
      </c>
      <c r="J22" s="8"/>
      <c r="K22" s="11">
        <f t="shared" si="5"/>
        <v>0</v>
      </c>
      <c r="L22" s="8">
        <v>10</v>
      </c>
      <c r="M22" s="11">
        <f t="shared" si="6"/>
        <v>2</v>
      </c>
      <c r="N22" s="8"/>
      <c r="O22" s="11">
        <f t="shared" si="7"/>
        <v>0</v>
      </c>
      <c r="P22" s="8"/>
      <c r="Q22" s="11">
        <f t="shared" si="8"/>
        <v>0</v>
      </c>
      <c r="R22" s="8">
        <v>5</v>
      </c>
      <c r="S22" s="8">
        <f t="shared" si="9"/>
        <v>1</v>
      </c>
      <c r="T22" s="8"/>
      <c r="U22" s="8"/>
      <c r="V22" s="8">
        <f t="shared" si="10"/>
        <v>18.134</v>
      </c>
      <c r="W22" s="8">
        <f t="shared" si="11"/>
        <v>125.87700000000002</v>
      </c>
      <c r="X22" s="29"/>
    </row>
    <row r="23" spans="1:24" s="4" customFormat="1" ht="12.75" customHeight="1">
      <c r="A23" s="8">
        <v>19</v>
      </c>
      <c r="B23" s="8">
        <f t="shared" si="0"/>
        <v>39455</v>
      </c>
      <c r="C23" s="8">
        <f t="shared" si="1"/>
        <v>39550</v>
      </c>
      <c r="D23" s="8">
        <v>95</v>
      </c>
      <c r="E23" s="11">
        <f t="shared" si="2"/>
        <v>30.59</v>
      </c>
      <c r="F23" s="8"/>
      <c r="G23" s="11">
        <f t="shared" si="3"/>
        <v>0</v>
      </c>
      <c r="H23" s="8"/>
      <c r="I23" s="11">
        <f t="shared" si="4"/>
        <v>0</v>
      </c>
      <c r="J23" s="8"/>
      <c r="K23" s="11">
        <f t="shared" si="5"/>
        <v>0</v>
      </c>
      <c r="L23" s="8">
        <v>5</v>
      </c>
      <c r="M23" s="11">
        <f t="shared" si="6"/>
        <v>1</v>
      </c>
      <c r="N23" s="8"/>
      <c r="O23" s="11">
        <f t="shared" si="7"/>
        <v>0</v>
      </c>
      <c r="P23" s="8"/>
      <c r="Q23" s="11">
        <f t="shared" si="8"/>
        <v>0</v>
      </c>
      <c r="R23" s="8">
        <v>5</v>
      </c>
      <c r="S23" s="8">
        <f t="shared" si="9"/>
        <v>1</v>
      </c>
      <c r="T23" s="8"/>
      <c r="U23" s="8"/>
      <c r="V23" s="8">
        <f t="shared" si="10"/>
        <v>32.59</v>
      </c>
      <c r="W23" s="8">
        <f t="shared" si="11"/>
        <v>93.28700000000002</v>
      </c>
      <c r="X23" s="29"/>
    </row>
    <row r="24" spans="1:24" s="4" customFormat="1" ht="12.75" customHeight="1">
      <c r="A24" s="8">
        <v>20</v>
      </c>
      <c r="B24" s="8">
        <f t="shared" si="0"/>
        <v>39550</v>
      </c>
      <c r="C24" s="8">
        <f t="shared" si="1"/>
        <v>39598</v>
      </c>
      <c r="D24" s="8">
        <v>48</v>
      </c>
      <c r="E24" s="11">
        <f t="shared" si="2"/>
        <v>15.456</v>
      </c>
      <c r="F24" s="8"/>
      <c r="G24" s="11">
        <f t="shared" si="3"/>
        <v>0</v>
      </c>
      <c r="H24" s="8"/>
      <c r="I24" s="11">
        <f t="shared" si="4"/>
        <v>0</v>
      </c>
      <c r="J24" s="8"/>
      <c r="K24" s="11">
        <f t="shared" si="5"/>
        <v>0</v>
      </c>
      <c r="L24" s="8">
        <v>5</v>
      </c>
      <c r="M24" s="11">
        <f t="shared" si="6"/>
        <v>1</v>
      </c>
      <c r="N24" s="8"/>
      <c r="O24" s="11">
        <f t="shared" si="7"/>
        <v>0</v>
      </c>
      <c r="P24" s="8"/>
      <c r="Q24" s="11">
        <f t="shared" si="8"/>
        <v>0</v>
      </c>
      <c r="R24" s="8">
        <v>5</v>
      </c>
      <c r="S24" s="8">
        <f t="shared" si="9"/>
        <v>1</v>
      </c>
      <c r="T24" s="8"/>
      <c r="U24" s="8"/>
      <c r="V24" s="8">
        <f t="shared" si="10"/>
        <v>17.456</v>
      </c>
      <c r="W24" s="8">
        <f t="shared" si="11"/>
        <v>75.83100000000002</v>
      </c>
      <c r="X24" s="29"/>
    </row>
    <row r="25" spans="1:24" s="4" customFormat="1" ht="12.75" customHeight="1">
      <c r="A25" s="14">
        <v>21</v>
      </c>
      <c r="B25" s="14">
        <f t="shared" si="0"/>
        <v>39598</v>
      </c>
      <c r="C25" s="14">
        <f t="shared" si="1"/>
        <v>39630</v>
      </c>
      <c r="D25" s="14">
        <v>32</v>
      </c>
      <c r="E25" s="15">
        <f t="shared" si="2"/>
        <v>10.304</v>
      </c>
      <c r="F25" s="14"/>
      <c r="G25" s="15">
        <f t="shared" si="3"/>
        <v>0</v>
      </c>
      <c r="H25" s="14"/>
      <c r="I25" s="15">
        <f t="shared" si="4"/>
        <v>0</v>
      </c>
      <c r="J25" s="14"/>
      <c r="K25" s="15">
        <f t="shared" si="5"/>
        <v>0</v>
      </c>
      <c r="L25" s="14">
        <v>10</v>
      </c>
      <c r="M25" s="15">
        <f t="shared" si="6"/>
        <v>2</v>
      </c>
      <c r="N25" s="14"/>
      <c r="O25" s="15">
        <f t="shared" si="7"/>
        <v>0</v>
      </c>
      <c r="P25" s="14"/>
      <c r="Q25" s="15">
        <f t="shared" si="8"/>
        <v>0</v>
      </c>
      <c r="R25" s="14">
        <v>5</v>
      </c>
      <c r="S25" s="14">
        <f t="shared" si="9"/>
        <v>1</v>
      </c>
      <c r="T25" s="14"/>
      <c r="U25" s="14"/>
      <c r="V25" s="14">
        <f t="shared" si="10"/>
        <v>13.304</v>
      </c>
      <c r="W25" s="14">
        <f t="shared" si="11"/>
        <v>62.527000000000015</v>
      </c>
      <c r="X25" s="29"/>
    </row>
    <row r="26" spans="1:24" s="4" customFormat="1" ht="12.75" customHeight="1">
      <c r="A26" s="8">
        <v>22</v>
      </c>
      <c r="B26" s="8">
        <f t="shared" si="0"/>
        <v>39630</v>
      </c>
      <c r="C26" s="8">
        <f t="shared" si="1"/>
        <v>39630</v>
      </c>
      <c r="D26" s="8"/>
      <c r="E26" s="11">
        <f t="shared" si="2"/>
        <v>0</v>
      </c>
      <c r="F26" s="8"/>
      <c r="G26" s="11">
        <f t="shared" si="3"/>
        <v>0</v>
      </c>
      <c r="H26" s="8"/>
      <c r="I26" s="11">
        <f t="shared" si="4"/>
        <v>0</v>
      </c>
      <c r="J26" s="8"/>
      <c r="K26" s="11">
        <f t="shared" si="5"/>
        <v>0</v>
      </c>
      <c r="L26" s="8">
        <v>10</v>
      </c>
      <c r="M26" s="11">
        <f t="shared" si="6"/>
        <v>2</v>
      </c>
      <c r="N26" s="8"/>
      <c r="O26" s="11">
        <f t="shared" si="7"/>
        <v>0</v>
      </c>
      <c r="P26" s="8"/>
      <c r="Q26" s="11">
        <f t="shared" si="8"/>
        <v>0</v>
      </c>
      <c r="R26" s="8">
        <v>5</v>
      </c>
      <c r="S26" s="8">
        <f t="shared" si="9"/>
        <v>1</v>
      </c>
      <c r="T26" s="8"/>
      <c r="U26" s="8"/>
      <c r="V26" s="8">
        <f t="shared" si="10"/>
        <v>3</v>
      </c>
      <c r="W26" s="8">
        <f t="shared" si="11"/>
        <v>59.527000000000015</v>
      </c>
      <c r="X26" s="29"/>
    </row>
    <row r="27" spans="1:24" s="4" customFormat="1" ht="12.75" customHeight="1">
      <c r="A27" s="8">
        <v>23</v>
      </c>
      <c r="B27" s="8">
        <f t="shared" si="0"/>
        <v>39630</v>
      </c>
      <c r="C27" s="8">
        <f t="shared" si="1"/>
        <v>39630</v>
      </c>
      <c r="D27" s="8"/>
      <c r="E27" s="11">
        <f t="shared" si="2"/>
        <v>0</v>
      </c>
      <c r="F27" s="8"/>
      <c r="G27" s="11">
        <f t="shared" si="3"/>
        <v>0</v>
      </c>
      <c r="H27" s="8"/>
      <c r="I27" s="11">
        <f t="shared" si="4"/>
        <v>0</v>
      </c>
      <c r="J27" s="8"/>
      <c r="K27" s="11">
        <f t="shared" si="5"/>
        <v>0</v>
      </c>
      <c r="L27" s="8">
        <v>10</v>
      </c>
      <c r="M27" s="11">
        <f t="shared" si="6"/>
        <v>2</v>
      </c>
      <c r="N27" s="8"/>
      <c r="O27" s="11">
        <f t="shared" si="7"/>
        <v>0</v>
      </c>
      <c r="P27" s="8"/>
      <c r="Q27" s="11">
        <f t="shared" si="8"/>
        <v>0</v>
      </c>
      <c r="R27" s="8">
        <v>5</v>
      </c>
      <c r="S27" s="8">
        <f t="shared" si="9"/>
        <v>1</v>
      </c>
      <c r="T27" s="8"/>
      <c r="U27" s="8"/>
      <c r="V27" s="8">
        <f t="shared" si="10"/>
        <v>3</v>
      </c>
      <c r="W27" s="8">
        <f t="shared" si="11"/>
        <v>56.527000000000015</v>
      </c>
      <c r="X27" s="29"/>
    </row>
    <row r="28" spans="1:23" ht="12.75" customHeight="1">
      <c r="A28" s="8">
        <v>24</v>
      </c>
      <c r="B28" s="8">
        <f t="shared" si="0"/>
        <v>39630</v>
      </c>
      <c r="C28" s="8">
        <f t="shared" si="1"/>
        <v>39630</v>
      </c>
      <c r="D28" s="8"/>
      <c r="E28" s="11">
        <f t="shared" si="2"/>
        <v>0</v>
      </c>
      <c r="F28" s="8"/>
      <c r="G28" s="11">
        <f t="shared" si="3"/>
        <v>0</v>
      </c>
      <c r="H28" s="8"/>
      <c r="I28" s="11">
        <f t="shared" si="4"/>
        <v>0</v>
      </c>
      <c r="J28" s="8"/>
      <c r="K28" s="11">
        <f t="shared" si="5"/>
        <v>0</v>
      </c>
      <c r="L28" s="8"/>
      <c r="M28" s="11">
        <f t="shared" si="6"/>
        <v>0</v>
      </c>
      <c r="N28" s="8"/>
      <c r="O28" s="11">
        <f t="shared" si="7"/>
        <v>0</v>
      </c>
      <c r="P28" s="8"/>
      <c r="Q28" s="11">
        <f t="shared" si="8"/>
        <v>0</v>
      </c>
      <c r="R28" s="8">
        <v>5</v>
      </c>
      <c r="S28" s="8">
        <f t="shared" si="9"/>
        <v>1</v>
      </c>
      <c r="T28" s="8"/>
      <c r="U28" s="8"/>
      <c r="V28" s="8">
        <f t="shared" si="10"/>
        <v>1</v>
      </c>
      <c r="W28" s="8">
        <f t="shared" si="11"/>
        <v>55.527000000000015</v>
      </c>
    </row>
    <row r="29" spans="1:23" ht="12.75" customHeight="1">
      <c r="A29" s="8">
        <v>25</v>
      </c>
      <c r="B29" s="8">
        <f t="shared" si="0"/>
        <v>39630</v>
      </c>
      <c r="C29" s="8">
        <f t="shared" si="1"/>
        <v>39630</v>
      </c>
      <c r="D29" s="8"/>
      <c r="E29" s="11">
        <f t="shared" si="2"/>
        <v>0</v>
      </c>
      <c r="F29" s="8"/>
      <c r="G29" s="11">
        <f t="shared" si="3"/>
        <v>0</v>
      </c>
      <c r="H29" s="8"/>
      <c r="I29" s="11">
        <f t="shared" si="4"/>
        <v>0</v>
      </c>
      <c r="J29" s="8"/>
      <c r="K29" s="11">
        <f t="shared" si="5"/>
        <v>0</v>
      </c>
      <c r="L29" s="8"/>
      <c r="M29" s="11">
        <f t="shared" si="6"/>
        <v>0</v>
      </c>
      <c r="N29" s="8"/>
      <c r="O29" s="11">
        <f t="shared" si="7"/>
        <v>0</v>
      </c>
      <c r="P29" s="8"/>
      <c r="Q29" s="11">
        <f t="shared" si="8"/>
        <v>0</v>
      </c>
      <c r="R29" s="8"/>
      <c r="S29" s="8">
        <f t="shared" si="9"/>
        <v>0</v>
      </c>
      <c r="T29" s="8"/>
      <c r="U29" s="8"/>
      <c r="V29" s="8">
        <f t="shared" si="10"/>
        <v>0</v>
      </c>
      <c r="W29" s="8">
        <f t="shared" si="11"/>
        <v>55.527000000000015</v>
      </c>
    </row>
    <row r="30" spans="1:23" ht="12.75" customHeight="1">
      <c r="A30" s="8">
        <v>26</v>
      </c>
      <c r="B30" s="8">
        <f t="shared" si="0"/>
        <v>39630</v>
      </c>
      <c r="C30" s="8">
        <f t="shared" si="1"/>
        <v>39630</v>
      </c>
      <c r="D30" s="8"/>
      <c r="E30" s="11">
        <f t="shared" si="2"/>
        <v>0</v>
      </c>
      <c r="F30" s="8"/>
      <c r="G30" s="11">
        <f t="shared" si="3"/>
        <v>0</v>
      </c>
      <c r="H30" s="8"/>
      <c r="I30" s="11">
        <f t="shared" si="4"/>
        <v>0</v>
      </c>
      <c r="J30" s="8"/>
      <c r="K30" s="11">
        <f t="shared" si="5"/>
        <v>0</v>
      </c>
      <c r="L30" s="8"/>
      <c r="M30" s="11">
        <f t="shared" si="6"/>
        <v>0</v>
      </c>
      <c r="N30" s="8"/>
      <c r="O30" s="11">
        <f t="shared" si="7"/>
        <v>0</v>
      </c>
      <c r="P30" s="8"/>
      <c r="Q30" s="11">
        <f t="shared" si="8"/>
        <v>0</v>
      </c>
      <c r="R30" s="8"/>
      <c r="S30" s="8">
        <f t="shared" si="9"/>
        <v>0</v>
      </c>
      <c r="T30" s="8"/>
      <c r="U30" s="8"/>
      <c r="V30" s="8">
        <f t="shared" si="10"/>
        <v>0</v>
      </c>
      <c r="W30" s="8">
        <f t="shared" si="11"/>
        <v>55.527000000000015</v>
      </c>
    </row>
    <row r="31" spans="1:23" ht="12.75" customHeight="1">
      <c r="A31" s="8">
        <v>27</v>
      </c>
      <c r="B31" s="8">
        <f t="shared" si="0"/>
        <v>39630</v>
      </c>
      <c r="C31" s="8">
        <f t="shared" si="1"/>
        <v>39630</v>
      </c>
      <c r="D31" s="8"/>
      <c r="E31" s="11">
        <f t="shared" si="2"/>
        <v>0</v>
      </c>
      <c r="F31" s="8"/>
      <c r="G31" s="11">
        <f t="shared" si="3"/>
        <v>0</v>
      </c>
      <c r="H31" s="8"/>
      <c r="I31" s="11">
        <f t="shared" si="4"/>
        <v>0</v>
      </c>
      <c r="J31" s="8"/>
      <c r="K31" s="11">
        <f t="shared" si="5"/>
        <v>0</v>
      </c>
      <c r="L31" s="8"/>
      <c r="M31" s="11">
        <f t="shared" si="6"/>
        <v>0</v>
      </c>
      <c r="N31" s="8"/>
      <c r="O31" s="11">
        <f t="shared" si="7"/>
        <v>0</v>
      </c>
      <c r="P31" s="8"/>
      <c r="Q31" s="11">
        <f t="shared" si="8"/>
        <v>0</v>
      </c>
      <c r="R31" s="8"/>
      <c r="S31" s="8">
        <f t="shared" si="9"/>
        <v>0</v>
      </c>
      <c r="T31" s="8"/>
      <c r="U31" s="8"/>
      <c r="V31" s="8">
        <f t="shared" si="10"/>
        <v>0</v>
      </c>
      <c r="W31" s="8">
        <f t="shared" si="11"/>
        <v>55.527000000000015</v>
      </c>
    </row>
    <row r="32" spans="1:23" ht="12.75" customHeight="1">
      <c r="A32" s="8">
        <v>28</v>
      </c>
      <c r="B32" s="8">
        <f t="shared" si="0"/>
        <v>39630</v>
      </c>
      <c r="C32" s="8">
        <f t="shared" si="1"/>
        <v>39630</v>
      </c>
      <c r="D32" s="8"/>
      <c r="E32" s="11">
        <f t="shared" si="2"/>
        <v>0</v>
      </c>
      <c r="F32" s="8"/>
      <c r="G32" s="11">
        <f t="shared" si="3"/>
        <v>0</v>
      </c>
      <c r="H32" s="8"/>
      <c r="I32" s="11">
        <f t="shared" si="4"/>
        <v>0</v>
      </c>
      <c r="J32" s="8"/>
      <c r="K32" s="11">
        <f t="shared" si="5"/>
        <v>0</v>
      </c>
      <c r="L32" s="8"/>
      <c r="M32" s="11">
        <f t="shared" si="6"/>
        <v>0</v>
      </c>
      <c r="N32" s="8"/>
      <c r="O32" s="11">
        <f t="shared" si="7"/>
        <v>0</v>
      </c>
      <c r="P32" s="8"/>
      <c r="Q32" s="11">
        <f t="shared" si="8"/>
        <v>0</v>
      </c>
      <c r="R32" s="8"/>
      <c r="S32" s="8">
        <f t="shared" si="9"/>
        <v>0</v>
      </c>
      <c r="T32" s="8"/>
      <c r="U32" s="8"/>
      <c r="V32" s="8">
        <f t="shared" si="10"/>
        <v>0</v>
      </c>
      <c r="W32" s="8">
        <f t="shared" si="11"/>
        <v>55.527000000000015</v>
      </c>
    </row>
    <row r="33" spans="1:23" ht="12.75" customHeight="1">
      <c r="A33" s="8">
        <v>29</v>
      </c>
      <c r="B33" s="8">
        <f t="shared" si="0"/>
        <v>39630</v>
      </c>
      <c r="C33" s="8">
        <f t="shared" si="1"/>
        <v>39630</v>
      </c>
      <c r="D33" s="8"/>
      <c r="E33" s="11">
        <f t="shared" si="2"/>
        <v>0</v>
      </c>
      <c r="F33" s="8"/>
      <c r="G33" s="11">
        <f t="shared" si="3"/>
        <v>0</v>
      </c>
      <c r="H33" s="8"/>
      <c r="I33" s="11">
        <f t="shared" si="4"/>
        <v>0</v>
      </c>
      <c r="J33" s="8"/>
      <c r="K33" s="11">
        <f t="shared" si="5"/>
        <v>0</v>
      </c>
      <c r="L33" s="8"/>
      <c r="M33" s="11">
        <f t="shared" si="6"/>
        <v>0</v>
      </c>
      <c r="N33" s="8"/>
      <c r="O33" s="11">
        <f t="shared" si="7"/>
        <v>0</v>
      </c>
      <c r="P33" s="8"/>
      <c r="Q33" s="11">
        <f t="shared" si="8"/>
        <v>0</v>
      </c>
      <c r="R33" s="8"/>
      <c r="S33" s="8">
        <f t="shared" si="9"/>
        <v>0</v>
      </c>
      <c r="T33" s="8"/>
      <c r="U33" s="8"/>
      <c r="V33" s="8">
        <f t="shared" si="10"/>
        <v>0</v>
      </c>
      <c r="W33" s="8">
        <f t="shared" si="11"/>
        <v>55.527000000000015</v>
      </c>
    </row>
    <row r="34" spans="1:23" ht="12.75" customHeight="1">
      <c r="A34" s="8">
        <v>30</v>
      </c>
      <c r="B34" s="8">
        <f t="shared" si="0"/>
        <v>39630</v>
      </c>
      <c r="C34" s="8">
        <f t="shared" si="1"/>
        <v>39630</v>
      </c>
      <c r="D34" s="8"/>
      <c r="E34" s="11">
        <f t="shared" si="2"/>
        <v>0</v>
      </c>
      <c r="F34" s="8"/>
      <c r="G34" s="11">
        <f t="shared" si="3"/>
        <v>0</v>
      </c>
      <c r="H34" s="8"/>
      <c r="I34" s="11">
        <f t="shared" si="4"/>
        <v>0</v>
      </c>
      <c r="J34" s="8"/>
      <c r="K34" s="11">
        <f t="shared" si="5"/>
        <v>0</v>
      </c>
      <c r="L34" s="8"/>
      <c r="M34" s="11">
        <f t="shared" si="6"/>
        <v>0</v>
      </c>
      <c r="N34" s="8"/>
      <c r="O34" s="11">
        <f t="shared" si="7"/>
        <v>0</v>
      </c>
      <c r="P34" s="8"/>
      <c r="Q34" s="11">
        <f t="shared" si="8"/>
        <v>0</v>
      </c>
      <c r="R34" s="8"/>
      <c r="S34" s="8">
        <f t="shared" si="9"/>
        <v>0</v>
      </c>
      <c r="T34" s="8"/>
      <c r="U34" s="8"/>
      <c r="V34" s="8">
        <f t="shared" si="10"/>
        <v>0</v>
      </c>
      <c r="W34" s="8">
        <f t="shared" si="11"/>
        <v>55.527000000000015</v>
      </c>
    </row>
    <row r="35" spans="1:23" ht="12.75" customHeight="1">
      <c r="A35" s="8">
        <v>31</v>
      </c>
      <c r="B35" s="8">
        <f t="shared" si="0"/>
        <v>39630</v>
      </c>
      <c r="C35" s="8">
        <f t="shared" si="1"/>
        <v>39630</v>
      </c>
      <c r="D35" s="8"/>
      <c r="E35" s="11">
        <f t="shared" si="2"/>
        <v>0</v>
      </c>
      <c r="F35" s="8"/>
      <c r="G35" s="11">
        <f t="shared" si="3"/>
        <v>0</v>
      </c>
      <c r="H35" s="8"/>
      <c r="I35" s="11">
        <f t="shared" si="4"/>
        <v>0</v>
      </c>
      <c r="J35" s="8"/>
      <c r="K35" s="11">
        <f t="shared" si="5"/>
        <v>0</v>
      </c>
      <c r="L35" s="8"/>
      <c r="M35" s="11">
        <f t="shared" si="6"/>
        <v>0</v>
      </c>
      <c r="N35" s="8"/>
      <c r="O35" s="11">
        <f t="shared" si="7"/>
        <v>0</v>
      </c>
      <c r="P35" s="8"/>
      <c r="Q35" s="11">
        <f t="shared" si="8"/>
        <v>0</v>
      </c>
      <c r="R35" s="8"/>
      <c r="S35" s="8">
        <f t="shared" si="9"/>
        <v>0</v>
      </c>
      <c r="T35" s="8"/>
      <c r="U35" s="8"/>
      <c r="V35" s="8">
        <f t="shared" si="10"/>
        <v>0</v>
      </c>
      <c r="W35" s="8">
        <f t="shared" si="11"/>
        <v>55.527000000000015</v>
      </c>
    </row>
    <row r="36" spans="1:23" ht="12.75" customHeight="1">
      <c r="A36" s="3"/>
      <c r="B36" s="8">
        <f t="shared" si="0"/>
        <v>39630</v>
      </c>
      <c r="C36" s="6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8"/>
      <c r="W36" s="3"/>
    </row>
    <row r="37" spans="1:23" ht="12.75" customHeight="1">
      <c r="A37" s="8" t="s">
        <v>7</v>
      </c>
      <c r="B37" s="6"/>
      <c r="C37" s="6"/>
      <c r="D37" s="8">
        <f>SUM(D5:D36)</f>
        <v>419</v>
      </c>
      <c r="E37" s="3"/>
      <c r="F37" s="8">
        <f>SUM(F5:F36)</f>
        <v>0</v>
      </c>
      <c r="G37" s="3"/>
      <c r="H37" s="8">
        <f>SUM(H5:H36)</f>
        <v>0</v>
      </c>
      <c r="I37" s="3"/>
      <c r="J37" s="8">
        <f>SUM(J5:J36)</f>
        <v>6</v>
      </c>
      <c r="K37" s="3"/>
      <c r="L37" s="8">
        <f>SUM(L5:L36)</f>
        <v>160</v>
      </c>
      <c r="M37" s="3"/>
      <c r="N37" s="8">
        <f>SUM(N5:N36)</f>
        <v>0</v>
      </c>
      <c r="O37" s="3"/>
      <c r="P37" s="8">
        <f>SUM(P5:P36)</f>
        <v>0</v>
      </c>
      <c r="Q37" s="3"/>
      <c r="R37" s="8">
        <f>SUM(R5:R36)</f>
        <v>120</v>
      </c>
      <c r="S37" s="3"/>
      <c r="T37" s="3">
        <f>SUM(T5:T36)</f>
        <v>240</v>
      </c>
      <c r="U37" s="3"/>
      <c r="V37" s="5"/>
      <c r="W37" s="8"/>
    </row>
    <row r="38" spans="1:23" ht="12.75" customHeight="1">
      <c r="A38" s="5" t="s">
        <v>7</v>
      </c>
      <c r="B38" s="5"/>
      <c r="C38" s="5"/>
      <c r="D38" s="5"/>
      <c r="E38" s="7">
        <f>SUM(E5:E37)</f>
        <v>134.918</v>
      </c>
      <c r="F38" s="7"/>
      <c r="G38" s="7">
        <f>SUM(G5:G37)</f>
        <v>0</v>
      </c>
      <c r="H38" s="7"/>
      <c r="I38" s="7">
        <f>SUM(I5:I37)</f>
        <v>0</v>
      </c>
      <c r="J38" s="7"/>
      <c r="K38" s="7">
        <f>SUM(K5:K37)</f>
        <v>1.98</v>
      </c>
      <c r="L38" s="7"/>
      <c r="M38" s="7">
        <f>SUM(M5:M37)</f>
        <v>32</v>
      </c>
      <c r="N38" s="7"/>
      <c r="O38" s="7">
        <f>SUM(O5:O37)</f>
        <v>0</v>
      </c>
      <c r="P38" s="7"/>
      <c r="Q38" s="7">
        <f>SUM(Q5:Q37)</f>
        <v>0</v>
      </c>
      <c r="R38" s="7"/>
      <c r="S38" s="7">
        <f>SUM(S5:S37)</f>
        <v>24</v>
      </c>
      <c r="T38" s="7"/>
      <c r="U38" s="7">
        <f>SUM(B38:T38)</f>
        <v>192.898</v>
      </c>
      <c r="V38" s="10">
        <f>SUM(V5:V37)</f>
        <v>192.898</v>
      </c>
      <c r="W38" s="5"/>
    </row>
    <row r="39" ht="12.75">
      <c r="V39" s="1"/>
    </row>
    <row r="40" ht="12.75">
      <c r="V40" s="1"/>
    </row>
    <row r="41" ht="12.75">
      <c r="V41" s="4"/>
    </row>
    <row r="42" ht="12.75">
      <c r="V42" s="4"/>
    </row>
    <row r="43" ht="12.75">
      <c r="V43" s="4"/>
    </row>
    <row r="44" ht="12.75">
      <c r="V44" s="4"/>
    </row>
    <row r="45" ht="12.75">
      <c r="V45" s="4"/>
    </row>
    <row r="46" ht="12.75">
      <c r="V46" s="4"/>
    </row>
    <row r="47" ht="12.75">
      <c r="V47" s="4"/>
    </row>
    <row r="48" ht="12.75">
      <c r="V48" s="4"/>
    </row>
    <row r="49" ht="12.75">
      <c r="V49" s="4"/>
    </row>
    <row r="50" ht="12.75">
      <c r="V50" s="4"/>
    </row>
    <row r="51" ht="12.75">
      <c r="V51" s="4"/>
    </row>
    <row r="52" ht="12.75">
      <c r="V52" s="4"/>
    </row>
    <row r="53" ht="12.75">
      <c r="V53" s="4"/>
    </row>
    <row r="54" ht="12.75">
      <c r="V54" s="4"/>
    </row>
    <row r="55" ht="12.75">
      <c r="V55" s="4"/>
    </row>
    <row r="56" ht="12.75">
      <c r="V56" s="4"/>
    </row>
    <row r="57" ht="12.75">
      <c r="V57" s="4"/>
    </row>
    <row r="58" ht="12.75">
      <c r="V58" s="4"/>
    </row>
    <row r="59" ht="12.75">
      <c r="V59" s="4"/>
    </row>
    <row r="60" ht="12.75">
      <c r="V60" s="4"/>
    </row>
    <row r="61" ht="12.75">
      <c r="V61" s="4"/>
    </row>
    <row r="62" ht="12.75">
      <c r="V62" s="4"/>
    </row>
    <row r="63" ht="12.75">
      <c r="V63" s="4"/>
    </row>
    <row r="64" ht="12.75">
      <c r="V64" s="4"/>
    </row>
  </sheetData>
  <sheetProtection/>
  <mergeCells count="16">
    <mergeCell ref="V1:V3"/>
    <mergeCell ref="X1:X65536"/>
    <mergeCell ref="W2:W3"/>
    <mergeCell ref="N2:Q2"/>
    <mergeCell ref="C2:C3"/>
    <mergeCell ref="E2:E3"/>
    <mergeCell ref="A2:A3"/>
    <mergeCell ref="A1:S1"/>
    <mergeCell ref="R2:R3"/>
    <mergeCell ref="T2:T3"/>
    <mergeCell ref="U2:U3"/>
    <mergeCell ref="B2:B3"/>
    <mergeCell ref="S2:S3"/>
    <mergeCell ref="D2:D3"/>
    <mergeCell ref="F2:I2"/>
    <mergeCell ref="J2:M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84" r:id="rId1"/>
  <rowBreaks count="1" manualBreakCount="1">
    <brk id="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Резанова</dc:creator>
  <cp:keywords/>
  <dc:description/>
  <cp:lastModifiedBy>Пользователь</cp:lastModifiedBy>
  <cp:lastPrinted>2020-07-02T07:21:22Z</cp:lastPrinted>
  <dcterms:created xsi:type="dcterms:W3CDTF">2012-02-27T11:20:28Z</dcterms:created>
  <dcterms:modified xsi:type="dcterms:W3CDTF">2021-08-24T16:30:46Z</dcterms:modified>
  <cp:category/>
  <cp:version/>
  <cp:contentType/>
  <cp:contentStatus/>
</cp:coreProperties>
</file>