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1" sheetId="1" r:id="rId1"/>
  </sheets>
  <definedNames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<sst xmlns="http://schemas.openxmlformats.org/spreadsheetml/2006/main" count="67" uniqueCount="46">
  <si>
    <r>
      <t>P</t>
    </r>
    <r>
      <rPr>
        <sz val="9"/>
        <color indexed="8"/>
        <rFont val="Tahoma"/>
        <family val="2"/>
      </rPr>
      <t>1</t>
    </r>
    <r>
      <rPr>
        <sz val="14"/>
        <color indexed="8"/>
        <rFont val="Times New Roman"/>
        <family val="1"/>
      </rPr>
      <t>=</t>
    </r>
  </si>
  <si>
    <t>Сложные условия</t>
  </si>
  <si>
    <t>Простые условия</t>
  </si>
  <si>
    <r>
      <t>P</t>
    </r>
    <r>
      <rPr>
        <sz val="9"/>
        <color indexed="8"/>
        <rFont val="Times New Roman"/>
        <family val="1"/>
      </rPr>
      <t>max.пад.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</si>
  <si>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min.вкл.</t>
    </r>
    <r>
      <rPr>
        <sz val="14"/>
        <color indexed="8"/>
        <rFont val="Times New Roman"/>
        <family val="1"/>
      </rPr>
      <t>-10</t>
    </r>
  </si>
  <si>
    <t>Очаг не обнаружен</t>
  </si>
  <si>
    <t>Расчет максимального падения давления</t>
  </si>
  <si>
    <t>Расчет давления выхода</t>
  </si>
  <si>
    <t xml:space="preserve"> </t>
  </si>
  <si>
    <r>
      <rPr>
        <sz val="9"/>
        <color indexed="8"/>
        <rFont val="Times New Roman"/>
        <family val="1"/>
      </rPr>
      <t>Δ</t>
    </r>
    <r>
      <rPr>
        <sz val="14"/>
        <color indexed="8"/>
        <rFont val="Times New Roman"/>
        <family val="1"/>
      </rPr>
      <t xml:space="preserve">T = </t>
    </r>
  </si>
  <si>
    <t>Время подачи команды на возвращение</t>
  </si>
  <si>
    <t>Очаг обнаружен</t>
  </si>
  <si>
    <t>Расчет общего времени работы</t>
  </si>
  <si>
    <r>
      <t>T</t>
    </r>
    <r>
      <rPr>
        <sz val="9"/>
        <color indexed="8"/>
        <rFont val="Times New Roman"/>
        <family val="1"/>
      </rPr>
      <t>общ.</t>
    </r>
    <r>
      <rPr>
        <sz val="14"/>
        <color indexed="8"/>
        <rFont val="Times New Roman"/>
        <family val="1"/>
      </rPr>
      <t xml:space="preserve"> = </t>
    </r>
  </si>
  <si>
    <t>Расчет ожидаемого времени возвращения</t>
  </si>
  <si>
    <t>Расчет контрольного давления выхода</t>
  </si>
  <si>
    <t>Расчет времени работы у очага</t>
  </si>
  <si>
    <r>
      <t>Р</t>
    </r>
    <r>
      <rPr>
        <sz val="9"/>
        <color indexed="8"/>
        <rFont val="Times New Roman"/>
        <family val="1"/>
      </rPr>
      <t>1 оч.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</si>
  <si>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1 пад.</t>
    </r>
    <r>
      <rPr>
        <sz val="14"/>
        <color indexed="8"/>
        <rFont val="Times New Roman"/>
        <family val="1"/>
      </rPr>
      <t xml:space="preserve"> =</t>
    </r>
  </si>
  <si>
    <r>
      <t>P</t>
    </r>
    <r>
      <rPr>
        <sz val="9"/>
        <color indexed="8"/>
        <rFont val="Times New Roman"/>
        <family val="1"/>
      </rPr>
      <t>2 пад.</t>
    </r>
    <r>
      <rPr>
        <sz val="14"/>
        <color indexed="8"/>
        <rFont val="Times New Roman"/>
        <family val="1"/>
      </rPr>
      <t xml:space="preserve"> =</t>
    </r>
  </si>
  <si>
    <r>
      <t>P</t>
    </r>
    <r>
      <rPr>
        <sz val="9"/>
        <color indexed="8"/>
        <rFont val="Tahoma"/>
        <family val="2"/>
      </rPr>
      <t xml:space="preserve">2 </t>
    </r>
    <r>
      <rPr>
        <sz val="14"/>
        <color indexed="8"/>
        <rFont val="Times New Roman"/>
        <family val="1"/>
      </rPr>
      <t>=</t>
    </r>
  </si>
  <si>
    <r>
      <t>Р</t>
    </r>
    <r>
      <rPr>
        <sz val="9"/>
        <color indexed="8"/>
        <rFont val="Times New Roman"/>
        <family val="1"/>
      </rPr>
      <t xml:space="preserve">2 оч. 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</si>
  <si>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3 пад.</t>
    </r>
    <r>
      <rPr>
        <sz val="14"/>
        <color indexed="8"/>
        <rFont val="Times New Roman"/>
        <family val="1"/>
      </rPr>
      <t xml:space="preserve"> =</t>
    </r>
  </si>
  <si>
    <r>
      <t>P</t>
    </r>
    <r>
      <rPr>
        <sz val="9"/>
        <color indexed="8"/>
        <rFont val="Tahoma"/>
        <family val="2"/>
      </rPr>
      <t xml:space="preserve">3 </t>
    </r>
    <r>
      <rPr>
        <sz val="14"/>
        <color indexed="8"/>
        <rFont val="Times New Roman"/>
        <family val="1"/>
      </rPr>
      <t>=</t>
    </r>
  </si>
  <si>
    <r>
      <t>Р</t>
    </r>
    <r>
      <rPr>
        <sz val="9"/>
        <color indexed="8"/>
        <rFont val="Times New Roman"/>
        <family val="1"/>
      </rPr>
      <t xml:space="preserve">3 оч. 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</si>
  <si>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max.пад.=</t>
    </r>
  </si>
  <si>
    <t>=</t>
  </si>
  <si>
    <r>
      <t>Т</t>
    </r>
    <r>
      <rPr>
        <sz val="9"/>
        <color indexed="8"/>
        <rFont val="Times New Roman"/>
        <family val="1"/>
      </rPr>
      <t xml:space="preserve">возв. </t>
    </r>
    <r>
      <rPr>
        <sz val="14"/>
        <color indexed="8"/>
        <rFont val="Times New Roman"/>
        <family val="1"/>
      </rPr>
      <t>= Т</t>
    </r>
    <r>
      <rPr>
        <sz val="9"/>
        <color indexed="8"/>
        <rFont val="Times New Roman"/>
        <family val="1"/>
      </rPr>
      <t xml:space="preserve">вкл. </t>
    </r>
    <r>
      <rPr>
        <sz val="14"/>
        <color indexed="8"/>
        <rFont val="Times New Roman"/>
        <family val="1"/>
      </rPr>
      <t>+ T</t>
    </r>
    <r>
      <rPr>
        <sz val="9"/>
        <color indexed="8"/>
        <rFont val="Times New Roman"/>
        <family val="1"/>
      </rPr>
      <t xml:space="preserve">общ. 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</si>
  <si>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к.вых.</t>
    </r>
    <r>
      <rPr>
        <sz val="14"/>
        <color indexed="8"/>
        <rFont val="Times New Roman"/>
        <family val="1"/>
      </rPr>
      <t xml:space="preserve"> = Р</t>
    </r>
    <r>
      <rPr>
        <sz val="9"/>
        <color indexed="8"/>
        <rFont val="Times New Roman"/>
        <family val="1"/>
      </rPr>
      <t>max.пад.</t>
    </r>
    <r>
      <rPr>
        <sz val="14"/>
        <color indexed="8"/>
        <rFont val="Times New Roman"/>
        <family val="1"/>
      </rPr>
      <t xml:space="preserve"> + 1/2Р</t>
    </r>
    <r>
      <rPr>
        <sz val="9"/>
        <color indexed="8"/>
        <rFont val="Times New Roman"/>
        <family val="1"/>
      </rPr>
      <t xml:space="preserve">max.пад. </t>
    </r>
    <r>
      <rPr>
        <sz val="16"/>
        <color indexed="8"/>
        <rFont val="Times New Roman"/>
        <family val="1"/>
      </rPr>
      <t xml:space="preserve">+10 </t>
    </r>
    <r>
      <rPr>
        <sz val="14"/>
        <color indexed="8"/>
        <rFont val="Times New Roman"/>
        <family val="1"/>
      </rPr>
      <t>=</t>
    </r>
  </si>
  <si>
    <r>
      <t>P</t>
    </r>
    <r>
      <rPr>
        <sz val="9"/>
        <color indexed="8"/>
        <rFont val="Times New Roman"/>
        <family val="1"/>
      </rPr>
      <t>к.вых.</t>
    </r>
    <r>
      <rPr>
        <sz val="14"/>
        <color indexed="8"/>
        <rFont val="Times New Roman"/>
        <family val="1"/>
      </rPr>
      <t xml:space="preserve"> = 2Р</t>
    </r>
    <r>
      <rPr>
        <sz val="9"/>
        <color indexed="8"/>
        <rFont val="Times New Roman"/>
        <family val="1"/>
      </rPr>
      <t>max.пад.</t>
    </r>
    <r>
      <rPr>
        <sz val="14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+10 =</t>
    </r>
  </si>
  <si>
    <r>
      <t>P</t>
    </r>
    <r>
      <rPr>
        <sz val="9"/>
        <color indexed="8"/>
        <rFont val="Times New Roman"/>
        <family val="1"/>
      </rPr>
      <t xml:space="preserve">вых </t>
    </r>
    <r>
      <rPr>
        <sz val="14"/>
        <color indexed="8"/>
        <rFont val="Times New Roman"/>
        <family val="1"/>
      </rPr>
      <t>= P</t>
    </r>
    <r>
      <rPr>
        <sz val="9"/>
        <color indexed="8"/>
        <rFont val="Times New Roman"/>
        <family val="1"/>
      </rPr>
      <t xml:space="preserve">min.вкл. </t>
    </r>
    <r>
      <rPr>
        <sz val="14"/>
        <color indexed="8"/>
        <rFont val="Times New Roman"/>
        <family val="1"/>
      </rPr>
      <t>- P</t>
    </r>
    <r>
      <rPr>
        <sz val="9"/>
        <color indexed="8"/>
        <rFont val="Times New Roman"/>
        <family val="1"/>
      </rPr>
      <t xml:space="preserve">max.пад. </t>
    </r>
    <r>
      <rPr>
        <sz val="14"/>
        <color indexed="8"/>
        <rFont val="Times New Roman"/>
        <family val="1"/>
      </rPr>
      <t>=</t>
    </r>
  </si>
  <si>
    <r>
      <t>Т</t>
    </r>
    <r>
      <rPr>
        <sz val="9"/>
        <color indexed="8"/>
        <rFont val="Times New Roman"/>
        <family val="1"/>
      </rPr>
      <t xml:space="preserve">вых. </t>
    </r>
    <r>
      <rPr>
        <sz val="14"/>
        <color indexed="8"/>
        <rFont val="Times New Roman"/>
        <family val="1"/>
      </rPr>
      <t>= Т</t>
    </r>
    <r>
      <rPr>
        <sz val="9"/>
        <color indexed="8"/>
        <rFont val="Times New Roman"/>
        <family val="1"/>
      </rPr>
      <t xml:space="preserve">вкл. </t>
    </r>
    <r>
      <rPr>
        <sz val="14"/>
        <color indexed="8"/>
        <rFont val="Times New Roman"/>
        <family val="1"/>
      </rPr>
      <t>+ ΔT =</t>
    </r>
  </si>
  <si>
    <r>
      <t>Т</t>
    </r>
    <r>
      <rPr>
        <sz val="9"/>
        <color indexed="8"/>
        <rFont val="Times New Roman"/>
        <family val="1"/>
      </rPr>
      <t xml:space="preserve">к.вых. </t>
    </r>
    <r>
      <rPr>
        <sz val="14"/>
        <color indexed="8"/>
        <rFont val="Times New Roman"/>
        <family val="1"/>
      </rPr>
      <t>= Т</t>
    </r>
    <r>
      <rPr>
        <sz val="9"/>
        <color indexed="8"/>
        <rFont val="Times New Roman"/>
        <family val="1"/>
      </rPr>
      <t xml:space="preserve">оч. </t>
    </r>
    <r>
      <rPr>
        <sz val="14"/>
        <color indexed="8"/>
        <rFont val="Times New Roman"/>
        <family val="1"/>
      </rPr>
      <t>+ T</t>
    </r>
    <r>
      <rPr>
        <sz val="9"/>
        <color indexed="8"/>
        <rFont val="Times New Roman"/>
        <family val="1"/>
      </rPr>
      <t>раб.</t>
    </r>
    <r>
      <rPr>
        <sz val="14"/>
        <color indexed="8"/>
        <rFont val="Times New Roman"/>
        <family val="1"/>
      </rPr>
      <t xml:space="preserve"> =</t>
    </r>
  </si>
  <si>
    <t xml:space="preserve">Расчет времени от включения до подачи </t>
  </si>
  <si>
    <t>команды на возвращение</t>
  </si>
  <si>
    <t xml:space="preserve">Расчет контрольного времени подачи </t>
  </si>
  <si>
    <r>
      <t>T</t>
    </r>
    <r>
      <rPr>
        <sz val="10"/>
        <color indexed="8"/>
        <rFont val="Times New Roman"/>
        <family val="1"/>
      </rPr>
      <t>ра</t>
    </r>
    <r>
      <rPr>
        <sz val="9"/>
        <color indexed="8"/>
        <rFont val="Times New Roman"/>
        <family val="1"/>
      </rPr>
      <t>б.</t>
    </r>
    <r>
      <rPr>
        <sz val="14"/>
        <color indexed="8"/>
        <rFont val="Times New Roman"/>
        <family val="1"/>
      </rPr>
      <t xml:space="preserve"> = </t>
    </r>
  </si>
  <si>
    <t>время:</t>
  </si>
  <si>
    <t>Твкл.</t>
  </si>
  <si>
    <r>
      <t>Т</t>
    </r>
    <r>
      <rPr>
        <sz val="10"/>
        <color indexed="8"/>
        <rFont val="Times New Roman"/>
        <family val="1"/>
      </rPr>
      <t>оч</t>
    </r>
    <r>
      <rPr>
        <sz val="9"/>
        <color indexed="8"/>
        <rFont val="Times New Roman"/>
        <family val="1"/>
      </rPr>
      <t>.=</t>
    </r>
  </si>
  <si>
    <t>60 * 1,1</t>
  </si>
  <si>
    <r>
      <t>(P</t>
    </r>
    <r>
      <rPr>
        <sz val="9"/>
        <color indexed="8"/>
        <rFont val="Times New Roman"/>
        <family val="1"/>
      </rPr>
      <t>min.оч.</t>
    </r>
    <r>
      <rPr>
        <sz val="14"/>
        <color indexed="8"/>
        <rFont val="Times New Roman"/>
        <family val="1"/>
      </rPr>
      <t xml:space="preserve"> - P</t>
    </r>
    <r>
      <rPr>
        <sz val="9"/>
        <color indexed="8"/>
        <rFont val="Times New Roman"/>
        <family val="1"/>
      </rPr>
      <t>к.вых.</t>
    </r>
    <r>
      <rPr>
        <sz val="14"/>
        <color indexed="8"/>
        <rFont val="Times New Roman"/>
        <family val="1"/>
      </rPr>
      <t>)</t>
    </r>
    <r>
      <rPr>
        <sz val="9"/>
        <color indexed="8"/>
        <rFont val="Times New Roman"/>
        <family val="1"/>
      </rPr>
      <t xml:space="preserve"> * </t>
    </r>
    <r>
      <rPr>
        <sz val="14"/>
        <color indexed="8"/>
        <rFont val="Times New Roman"/>
        <family val="1"/>
      </rPr>
      <t>6,8</t>
    </r>
  </si>
  <si>
    <r>
      <t>(P</t>
    </r>
    <r>
      <rPr>
        <sz val="9"/>
        <color indexed="8"/>
        <rFont val="Times New Roman"/>
        <family val="1"/>
      </rPr>
      <t>min.вкл.</t>
    </r>
    <r>
      <rPr>
        <sz val="14"/>
        <color indexed="8"/>
        <rFont val="Times New Roman"/>
        <family val="1"/>
      </rPr>
      <t xml:space="preserve"> - 10)</t>
    </r>
    <r>
      <rPr>
        <sz val="9"/>
        <color indexed="8"/>
        <rFont val="Times New Roman"/>
        <family val="1"/>
      </rPr>
      <t xml:space="preserve"> * </t>
    </r>
    <r>
      <rPr>
        <sz val="14"/>
        <color indexed="8"/>
        <rFont val="Times New Roman"/>
        <family val="1"/>
      </rPr>
      <t>6,8</t>
    </r>
  </si>
  <si>
    <t>мин.</t>
  </si>
  <si>
    <t>атм.</t>
  </si>
  <si>
    <r>
      <t>P</t>
    </r>
    <r>
      <rPr>
        <sz val="9"/>
        <color indexed="8"/>
        <rFont val="Times New Roman"/>
        <family val="1"/>
      </rPr>
      <t>max.пад. *</t>
    </r>
    <r>
      <rPr>
        <sz val="14"/>
        <color indexed="8"/>
        <rFont val="Times New Roman"/>
        <family val="1"/>
      </rPr>
      <t xml:space="preserve"> 6,8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</si>
</sst>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  <numFmt numFmtId="166" formatCode="[$-F400]h:mm:ss\ AM/PM"/>
    <numFmt numFmtId="167" formatCode="[$-FC19]d\ mmmm\ yyyy\ &quot;г.&quot;"/>
    <numFmt numFmtId="168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8" fontId="48" fillId="0" borderId="0" xfId="0" applyNumberFormat="1" applyFont="1" applyAlignment="1">
      <alignment/>
    </xf>
    <xf numFmtId="168" fontId="51" fillId="0" borderId="0" xfId="0" applyNumberFormat="1" applyFont="1" applyBorder="1" applyAlignment="1">
      <alignment horizontal="center" vertical="center"/>
    </xf>
    <xf numFmtId="168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Border="1" applyAlignment="1">
      <alignment horizontal="center"/>
    </xf>
    <xf numFmtId="168" fontId="53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4"/>
  <sheetViews>
    <sheetView tabSelected="1" view="pageLayout" workbookViewId="0" topLeftCell="A7">
      <selection activeCell="F29" sqref="F29"/>
    </sheetView>
  </sheetViews>
  <sheetFormatPr defaultColWidth="9.140625" defaultRowHeight="15"/>
  <cols>
    <col min="1" max="4" width="9.140625" style="1" customWidth="1"/>
    <col min="5" max="5" width="9.8515625" style="1" bestFit="1" customWidth="1"/>
    <col min="6" max="12" width="9.140625" style="1" customWidth="1"/>
    <col min="13" max="13" width="9.8515625" style="1" bestFit="1" customWidth="1"/>
    <col min="14" max="16384" width="9.140625" style="1" customWidth="1"/>
  </cols>
  <sheetData>
    <row r="1" spans="1:14" ht="18.75">
      <c r="A1" s="1" t="s">
        <v>37</v>
      </c>
      <c r="B1" s="10" t="s">
        <v>38</v>
      </c>
      <c r="C1" s="45">
        <v>0.6576388888888889</v>
      </c>
      <c r="D1" s="45"/>
      <c r="F1" s="6"/>
      <c r="G1" s="9" t="s">
        <v>39</v>
      </c>
      <c r="H1" s="45">
        <v>0.6604166666666667</v>
      </c>
      <c r="I1" s="45"/>
      <c r="J1" s="21"/>
      <c r="K1" s="21"/>
      <c r="L1" s="9"/>
      <c r="M1" s="9"/>
      <c r="N1" s="9"/>
    </row>
    <row r="2" spans="8:14" ht="18.75">
      <c r="H2" s="4"/>
      <c r="I2" s="4"/>
      <c r="J2" s="4"/>
      <c r="K2" s="4"/>
      <c r="L2" s="4"/>
      <c r="M2" s="4"/>
      <c r="N2" s="4"/>
    </row>
    <row r="3" spans="1:19" ht="18.75">
      <c r="A3" s="8" t="s">
        <v>0</v>
      </c>
      <c r="B3" s="12">
        <v>270</v>
      </c>
      <c r="C3" s="12"/>
      <c r="D3" s="8" t="s">
        <v>20</v>
      </c>
      <c r="E3" s="12">
        <v>290</v>
      </c>
      <c r="F3" s="12"/>
      <c r="G3" s="8" t="s">
        <v>23</v>
      </c>
      <c r="H3" s="12">
        <v>300</v>
      </c>
      <c r="I3" s="12"/>
      <c r="J3" s="4" t="s">
        <v>25</v>
      </c>
      <c r="K3" s="12">
        <f>MAX(B5,E5,H5)</f>
        <v>40</v>
      </c>
      <c r="L3" s="12"/>
      <c r="M3" s="9"/>
      <c r="N3" s="9"/>
      <c r="O3" s="6"/>
      <c r="P3" s="6"/>
      <c r="Q3" s="6"/>
      <c r="R3" s="6"/>
      <c r="S3" s="6"/>
    </row>
    <row r="4" spans="1:14" ht="18.75">
      <c r="A4" s="4" t="s">
        <v>17</v>
      </c>
      <c r="B4" s="20">
        <v>250</v>
      </c>
      <c r="C4" s="20"/>
      <c r="D4" s="4" t="s">
        <v>21</v>
      </c>
      <c r="E4" s="20">
        <v>270</v>
      </c>
      <c r="F4" s="20"/>
      <c r="G4" s="4" t="s">
        <v>24</v>
      </c>
      <c r="H4" s="20">
        <v>260</v>
      </c>
      <c r="I4" s="20"/>
      <c r="J4" s="9"/>
      <c r="K4" s="9"/>
      <c r="L4" s="4"/>
      <c r="M4" s="4"/>
      <c r="N4" s="4"/>
    </row>
    <row r="5" spans="1:14" ht="18.75">
      <c r="A5" s="4" t="s">
        <v>18</v>
      </c>
      <c r="B5" s="20">
        <f>B3-B4</f>
        <v>20</v>
      </c>
      <c r="C5" s="20"/>
      <c r="D5" s="4" t="s">
        <v>19</v>
      </c>
      <c r="E5" s="20">
        <f>E3-E4</f>
        <v>20</v>
      </c>
      <c r="F5" s="20"/>
      <c r="G5" s="4" t="s">
        <v>22</v>
      </c>
      <c r="H5" s="20">
        <f>H3-H4</f>
        <v>40</v>
      </c>
      <c r="I5" s="20"/>
      <c r="J5" s="9"/>
      <c r="K5" s="9"/>
      <c r="L5" s="4"/>
      <c r="M5" s="4"/>
      <c r="N5" s="4"/>
    </row>
    <row r="6" spans="1:14" ht="18.75">
      <c r="A6" s="4"/>
      <c r="B6" s="4"/>
      <c r="C6" s="4"/>
      <c r="H6" s="4"/>
      <c r="I6" s="4"/>
      <c r="J6" s="4"/>
      <c r="K6" s="4"/>
      <c r="L6" s="4"/>
      <c r="M6" s="4"/>
      <c r="N6" s="4"/>
    </row>
    <row r="7" spans="1:18" ht="18.75">
      <c r="A7" s="4"/>
      <c r="B7" s="4"/>
      <c r="C7" s="4"/>
      <c r="H7" s="4"/>
      <c r="I7" s="4"/>
      <c r="J7" s="4"/>
      <c r="K7" s="4"/>
      <c r="L7" s="4"/>
      <c r="M7" s="4"/>
      <c r="N7" s="4"/>
      <c r="Q7" s="4"/>
      <c r="R7" s="4"/>
    </row>
    <row r="8" spans="8:14" ht="18.75">
      <c r="H8" s="4"/>
      <c r="I8" s="4"/>
      <c r="J8" s="4"/>
      <c r="K8" s="4"/>
      <c r="L8" s="4"/>
      <c r="M8" s="4"/>
      <c r="N8" s="4"/>
    </row>
    <row r="9" spans="1:16" ht="20.25">
      <c r="A9" s="31" t="s">
        <v>5</v>
      </c>
      <c r="B9" s="31"/>
      <c r="C9" s="31"/>
      <c r="D9" s="31"/>
      <c r="E9" s="31"/>
      <c r="F9" s="31"/>
      <c r="G9" s="31"/>
      <c r="H9" s="33" t="s">
        <v>11</v>
      </c>
      <c r="I9" s="33"/>
      <c r="J9" s="33"/>
      <c r="K9" s="33"/>
      <c r="L9" s="33"/>
      <c r="M9" s="33"/>
      <c r="N9" s="33"/>
      <c r="O9" s="5"/>
      <c r="P9" s="5" t="s">
        <v>8</v>
      </c>
    </row>
    <row r="10" spans="1:16" ht="20.25">
      <c r="A10" s="17" t="s">
        <v>6</v>
      </c>
      <c r="B10" s="17"/>
      <c r="C10" s="17"/>
      <c r="D10" s="17"/>
      <c r="E10" s="17"/>
      <c r="F10" s="17"/>
      <c r="G10" s="17"/>
      <c r="H10" s="32" t="s">
        <v>12</v>
      </c>
      <c r="I10" s="32"/>
      <c r="J10" s="32"/>
      <c r="K10" s="32"/>
      <c r="L10" s="32"/>
      <c r="M10" s="32"/>
      <c r="N10" s="32"/>
      <c r="P10" s="41"/>
    </row>
    <row r="11" spans="1:14" ht="19.5">
      <c r="A11" s="18" t="s">
        <v>2</v>
      </c>
      <c r="B11" s="18"/>
      <c r="C11" s="18"/>
      <c r="D11" s="18"/>
      <c r="E11" s="18"/>
      <c r="F11" s="18"/>
      <c r="G11" s="18"/>
      <c r="H11" s="11"/>
      <c r="I11" s="11"/>
      <c r="J11" s="11"/>
      <c r="K11" s="11"/>
      <c r="L11" s="11"/>
      <c r="M11" s="11"/>
      <c r="N11" s="11"/>
    </row>
    <row r="12" spans="1:19" ht="20.25">
      <c r="A12" s="26" t="s">
        <v>3</v>
      </c>
      <c r="B12" s="12" t="s">
        <v>4</v>
      </c>
      <c r="C12" s="12"/>
      <c r="D12" s="36" t="s">
        <v>26</v>
      </c>
      <c r="E12" s="22">
        <f>(MIN(B3,E3,H3)-10)/2.5</f>
        <v>104</v>
      </c>
      <c r="F12" s="38" t="s">
        <v>44</v>
      </c>
      <c r="H12" s="4"/>
      <c r="I12" s="30" t="s">
        <v>13</v>
      </c>
      <c r="J12" s="12" t="s">
        <v>42</v>
      </c>
      <c r="K12" s="12"/>
      <c r="L12" s="34" t="s">
        <v>26</v>
      </c>
      <c r="M12" s="42">
        <f>((MIN(B3,E3,H3)-10)*6.8/(60*1.1))/1440</f>
        <v>0.018602693602693603</v>
      </c>
      <c r="N12" s="46" t="s">
        <v>43</v>
      </c>
      <c r="O12" s="5"/>
      <c r="P12" s="5"/>
      <c r="Q12" s="5"/>
      <c r="R12" s="5"/>
      <c r="S12" s="5"/>
    </row>
    <row r="13" spans="1:14" ht="18.75">
      <c r="A13" s="26"/>
      <c r="B13" s="27">
        <v>2.5</v>
      </c>
      <c r="C13" s="27"/>
      <c r="D13" s="36"/>
      <c r="E13" s="23"/>
      <c r="F13" s="38"/>
      <c r="H13" s="4"/>
      <c r="I13" s="30"/>
      <c r="J13" s="21" t="s">
        <v>40</v>
      </c>
      <c r="K13" s="21"/>
      <c r="L13" s="34"/>
      <c r="M13" s="43"/>
      <c r="N13" s="46"/>
    </row>
    <row r="14" spans="8:14" ht="20.25">
      <c r="H14" s="32" t="s">
        <v>14</v>
      </c>
      <c r="I14" s="32"/>
      <c r="J14" s="32"/>
      <c r="K14" s="32"/>
      <c r="L14" s="32"/>
      <c r="M14" s="32"/>
      <c r="N14" s="32"/>
    </row>
    <row r="15" spans="1:17" ht="21">
      <c r="A15" s="18" t="s">
        <v>1</v>
      </c>
      <c r="B15" s="19"/>
      <c r="C15" s="19"/>
      <c r="D15" s="19"/>
      <c r="E15" s="19"/>
      <c r="F15" s="19"/>
      <c r="G15" s="19"/>
      <c r="H15" s="4" t="s">
        <v>27</v>
      </c>
      <c r="I15" s="4"/>
      <c r="J15" s="4"/>
      <c r="K15" s="44">
        <f>SUM(C1,M12)</f>
        <v>0.6762415824915825</v>
      </c>
      <c r="L15" s="16"/>
      <c r="M15" s="40" t="s">
        <v>43</v>
      </c>
      <c r="N15" s="4"/>
      <c r="O15" s="5"/>
      <c r="P15" s="5"/>
      <c r="Q15" s="5"/>
    </row>
    <row r="16" spans="1:14" ht="18.75">
      <c r="A16" s="26" t="s">
        <v>3</v>
      </c>
      <c r="B16" s="12" t="s">
        <v>4</v>
      </c>
      <c r="C16" s="12"/>
      <c r="D16" s="36" t="s">
        <v>26</v>
      </c>
      <c r="E16" s="13">
        <f>(MIN(B3,E3,H3)-10)/3</f>
        <v>86.66666666666667</v>
      </c>
      <c r="F16" s="38" t="s">
        <v>44</v>
      </c>
      <c r="H16" s="4"/>
      <c r="I16" s="4"/>
      <c r="J16" s="4"/>
      <c r="K16" s="4"/>
      <c r="L16" s="4"/>
      <c r="M16" s="4"/>
      <c r="N16" s="4"/>
    </row>
    <row r="17" spans="1:17" ht="20.25">
      <c r="A17" s="26"/>
      <c r="B17" s="27">
        <v>3</v>
      </c>
      <c r="C17" s="27"/>
      <c r="D17" s="36"/>
      <c r="E17" s="14"/>
      <c r="F17" s="36"/>
      <c r="H17" s="32" t="s">
        <v>15</v>
      </c>
      <c r="I17" s="32"/>
      <c r="J17" s="32"/>
      <c r="K17" s="32"/>
      <c r="L17" s="32"/>
      <c r="M17" s="32"/>
      <c r="N17" s="32"/>
      <c r="O17" s="5"/>
      <c r="P17" s="5"/>
      <c r="Q17" s="5"/>
    </row>
    <row r="18" spans="8:18" ht="19.5">
      <c r="H18" s="25" t="s">
        <v>2</v>
      </c>
      <c r="I18" s="25"/>
      <c r="J18" s="25"/>
      <c r="K18" s="25"/>
      <c r="L18" s="25"/>
      <c r="M18" s="25"/>
      <c r="N18" s="25"/>
      <c r="O18" s="6"/>
      <c r="P18" s="6"/>
      <c r="R18" s="1" t="s">
        <v>8</v>
      </c>
    </row>
    <row r="19" spans="1:14" ht="20.25">
      <c r="A19" s="17" t="s">
        <v>7</v>
      </c>
      <c r="B19" s="17"/>
      <c r="C19" s="17"/>
      <c r="D19" s="17"/>
      <c r="E19" s="5"/>
      <c r="F19" s="5"/>
      <c r="G19" s="5"/>
      <c r="H19" s="9" t="s">
        <v>28</v>
      </c>
      <c r="I19" s="9"/>
      <c r="J19" s="9"/>
      <c r="K19" s="9"/>
      <c r="L19" s="16">
        <f>K3+(K3/2)+10</f>
        <v>70</v>
      </c>
      <c r="M19" s="16"/>
      <c r="N19" s="40" t="s">
        <v>44</v>
      </c>
    </row>
    <row r="20" spans="1:14" ht="19.5">
      <c r="A20" s="15" t="s">
        <v>30</v>
      </c>
      <c r="B20" s="15"/>
      <c r="C20" s="15"/>
      <c r="D20" s="16">
        <f>MIN(B3,E3,H3)-K3</f>
        <v>230</v>
      </c>
      <c r="E20" s="16"/>
      <c r="F20" s="39" t="s">
        <v>44</v>
      </c>
      <c r="G20" s="10"/>
      <c r="H20" s="25" t="s">
        <v>1</v>
      </c>
      <c r="I20" s="25"/>
      <c r="J20" s="25"/>
      <c r="K20" s="25"/>
      <c r="L20" s="25"/>
      <c r="M20" s="25"/>
      <c r="N20" s="25"/>
    </row>
    <row r="21" spans="1:14" ht="20.25">
      <c r="A21" s="17" t="s">
        <v>33</v>
      </c>
      <c r="B21" s="17"/>
      <c r="C21" s="17"/>
      <c r="D21" s="17"/>
      <c r="E21" s="17"/>
      <c r="F21" s="17"/>
      <c r="G21" s="5"/>
      <c r="H21" s="35" t="s">
        <v>29</v>
      </c>
      <c r="I21" s="35"/>
      <c r="J21" s="35"/>
      <c r="K21" s="16">
        <f>2*K3+10</f>
        <v>90</v>
      </c>
      <c r="L21" s="16"/>
      <c r="M21" s="40" t="s">
        <v>44</v>
      </c>
      <c r="N21" s="4"/>
    </row>
    <row r="22" spans="1:17" ht="20.25">
      <c r="A22" s="17" t="s">
        <v>34</v>
      </c>
      <c r="B22" s="17"/>
      <c r="C22" s="17"/>
      <c r="D22" s="17"/>
      <c r="E22" s="5"/>
      <c r="F22" s="5"/>
      <c r="G22" s="5"/>
      <c r="H22" s="32" t="s">
        <v>16</v>
      </c>
      <c r="I22" s="32"/>
      <c r="J22" s="32"/>
      <c r="K22" s="32"/>
      <c r="L22" s="32"/>
      <c r="M22" s="32"/>
      <c r="N22" s="32"/>
      <c r="O22" s="5"/>
      <c r="P22" s="5"/>
      <c r="Q22" s="5"/>
    </row>
    <row r="23" spans="1:14" ht="18.75">
      <c r="A23" s="26" t="s">
        <v>9</v>
      </c>
      <c r="B23" s="12" t="s">
        <v>45</v>
      </c>
      <c r="C23" s="12"/>
      <c r="D23" s="36" t="s">
        <v>26</v>
      </c>
      <c r="E23" s="42">
        <f>((K3*6.8)/(60*1.1))/1440</f>
        <v>0.002861952861952862</v>
      </c>
      <c r="F23" s="38" t="s">
        <v>43</v>
      </c>
      <c r="H23" s="30" t="s">
        <v>36</v>
      </c>
      <c r="I23" s="12" t="s">
        <v>41</v>
      </c>
      <c r="J23" s="12"/>
      <c r="K23" s="12"/>
      <c r="L23" s="34" t="s">
        <v>26</v>
      </c>
      <c r="M23" s="42">
        <f>((MIN(B4,E4,H4)-K21)*6.8/(60*1.1))/1440</f>
        <v>0.011447811447811448</v>
      </c>
      <c r="N23" s="22" t="s">
        <v>43</v>
      </c>
    </row>
    <row r="24" spans="1:14" ht="18.75">
      <c r="A24" s="26"/>
      <c r="B24" s="27" t="s">
        <v>40</v>
      </c>
      <c r="C24" s="27"/>
      <c r="D24" s="36"/>
      <c r="E24" s="43"/>
      <c r="F24" s="38"/>
      <c r="H24" s="30"/>
      <c r="I24" s="21" t="s">
        <v>40</v>
      </c>
      <c r="J24" s="21"/>
      <c r="K24" s="21"/>
      <c r="L24" s="34"/>
      <c r="M24" s="43"/>
      <c r="N24" s="22"/>
    </row>
    <row r="25" spans="1:17" ht="20.25">
      <c r="A25" s="17" t="s">
        <v>10</v>
      </c>
      <c r="B25" s="17"/>
      <c r="C25" s="17"/>
      <c r="D25" s="17"/>
      <c r="E25" s="17"/>
      <c r="F25" s="17"/>
      <c r="G25" s="5"/>
      <c r="H25" s="32" t="s">
        <v>35</v>
      </c>
      <c r="I25" s="32"/>
      <c r="J25" s="32"/>
      <c r="K25" s="32"/>
      <c r="L25" s="32"/>
      <c r="M25" s="32"/>
      <c r="N25" s="32"/>
      <c r="O25" s="5"/>
      <c r="P25" s="5"/>
      <c r="Q25" s="5"/>
    </row>
    <row r="26" spans="1:14" ht="20.25">
      <c r="A26" s="15" t="s">
        <v>31</v>
      </c>
      <c r="B26" s="15"/>
      <c r="C26" s="15"/>
      <c r="D26" s="44">
        <f>SUM(C1,E23)</f>
        <v>0.6605008417508418</v>
      </c>
      <c r="E26" s="16"/>
      <c r="F26" s="37" t="s">
        <v>43</v>
      </c>
      <c r="H26" s="32" t="s">
        <v>34</v>
      </c>
      <c r="I26" s="32"/>
      <c r="J26" s="32"/>
      <c r="K26" s="32"/>
      <c r="L26" s="32"/>
      <c r="M26" s="32"/>
      <c r="N26" s="32"/>
    </row>
    <row r="27" spans="8:14" ht="18.75">
      <c r="H27" s="4" t="s">
        <v>32</v>
      </c>
      <c r="I27" s="4"/>
      <c r="J27" s="4"/>
      <c r="K27" s="44">
        <f>SUM(H1,M23)</f>
        <v>0.6718644781144781</v>
      </c>
      <c r="L27" s="16"/>
      <c r="M27" s="37" t="s">
        <v>43</v>
      </c>
      <c r="N27" s="4"/>
    </row>
    <row r="28" spans="8:14" ht="18.75">
      <c r="H28" s="4"/>
      <c r="I28" s="4"/>
      <c r="J28" s="4"/>
      <c r="K28" s="4"/>
      <c r="L28" s="4"/>
      <c r="M28" s="4"/>
      <c r="N28" s="4"/>
    </row>
    <row r="30" ht="20.25" customHeight="1"/>
    <row r="37" spans="1:19" ht="18.75">
      <c r="A37" s="4"/>
      <c r="B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.75">
      <c r="A38" s="4"/>
      <c r="B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.75">
      <c r="A39" s="4"/>
      <c r="B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.75">
      <c r="A40" s="4"/>
      <c r="B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.75">
      <c r="A41" s="3"/>
      <c r="B41" s="3"/>
      <c r="I41" s="4"/>
      <c r="J41" s="3"/>
      <c r="K41" s="3"/>
      <c r="L41" s="3"/>
      <c r="M41" s="3"/>
      <c r="N41" s="3"/>
      <c r="O41" s="3"/>
      <c r="P41" s="3"/>
      <c r="Q41" s="3"/>
      <c r="R41" s="3"/>
      <c r="S41" s="4"/>
    </row>
    <row r="42" spans="1:19" ht="18.75">
      <c r="A42" s="4"/>
      <c r="B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8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4"/>
    </row>
    <row r="48" spans="1:19" ht="18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4"/>
    </row>
    <row r="50" spans="1:19" ht="18.75">
      <c r="A50" s="4"/>
      <c r="B50" s="4"/>
      <c r="C50" s="4"/>
      <c r="D50" s="4"/>
      <c r="E50" s="4"/>
      <c r="F50" s="4"/>
      <c r="G50" s="4"/>
      <c r="H50" s="4"/>
      <c r="I50" s="4"/>
      <c r="J50" s="2"/>
      <c r="K50" s="2"/>
      <c r="L50" s="2"/>
      <c r="M50" s="2"/>
      <c r="N50" s="2"/>
      <c r="O50" s="2"/>
      <c r="P50" s="2"/>
      <c r="Q50" s="2"/>
      <c r="R50" s="2"/>
      <c r="S50" s="4"/>
    </row>
    <row r="51" spans="1:19" ht="18.75">
      <c r="A51" s="30"/>
      <c r="B51" s="21"/>
      <c r="C51" s="21"/>
      <c r="D51" s="34"/>
      <c r="E51" s="4"/>
      <c r="F51" s="4"/>
      <c r="G51" s="4"/>
      <c r="H51" s="4"/>
      <c r="I51" s="4"/>
      <c r="J51" s="21"/>
      <c r="K51" s="21"/>
      <c r="L51" s="21"/>
      <c r="M51" s="21"/>
      <c r="N51" s="4"/>
      <c r="O51" s="21"/>
      <c r="P51" s="21"/>
      <c r="Q51" s="21"/>
      <c r="R51" s="21"/>
      <c r="S51" s="4"/>
    </row>
    <row r="52" spans="1:19" ht="18.75">
      <c r="A52" s="30"/>
      <c r="B52" s="21"/>
      <c r="C52" s="21"/>
      <c r="D52" s="34"/>
      <c r="E52" s="4"/>
      <c r="F52" s="4"/>
      <c r="G52" s="4"/>
      <c r="H52" s="4"/>
      <c r="I52" s="4"/>
      <c r="J52" s="2"/>
      <c r="K52" s="2"/>
      <c r="L52" s="2"/>
      <c r="M52" s="2"/>
      <c r="N52" s="4"/>
      <c r="O52" s="2"/>
      <c r="P52" s="2"/>
      <c r="Q52" s="2"/>
      <c r="R52" s="2"/>
      <c r="S52" s="4"/>
    </row>
    <row r="53" spans="1:19" ht="18.75">
      <c r="A53" s="4"/>
      <c r="B53" s="4"/>
      <c r="C53" s="4"/>
      <c r="D53" s="4"/>
      <c r="E53" s="4"/>
      <c r="F53" s="4"/>
      <c r="G53" s="4"/>
      <c r="H53" s="4"/>
      <c r="I53" s="4"/>
      <c r="J53" s="30"/>
      <c r="K53" s="21"/>
      <c r="L53" s="21"/>
      <c r="M53" s="29"/>
      <c r="N53" s="4"/>
      <c r="O53" s="30"/>
      <c r="P53" s="21"/>
      <c r="Q53" s="21"/>
      <c r="R53" s="29"/>
      <c r="S53" s="4"/>
    </row>
    <row r="54" spans="1:19" ht="20.25">
      <c r="A54" s="24"/>
      <c r="B54" s="24"/>
      <c r="C54" s="24"/>
      <c r="D54" s="24"/>
      <c r="E54" s="24"/>
      <c r="F54" s="24"/>
      <c r="G54" s="24"/>
      <c r="H54" s="24"/>
      <c r="I54" s="24"/>
      <c r="J54" s="30"/>
      <c r="K54" s="21"/>
      <c r="L54" s="21"/>
      <c r="M54" s="29"/>
      <c r="N54" s="4"/>
      <c r="O54" s="30"/>
      <c r="P54" s="21"/>
      <c r="Q54" s="21"/>
      <c r="R54" s="29"/>
      <c r="S54" s="4"/>
    </row>
    <row r="55" spans="1:19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0.25">
      <c r="A56" s="4"/>
      <c r="B56" s="4"/>
      <c r="C56" s="4"/>
      <c r="D56" s="4"/>
      <c r="E56" s="4"/>
      <c r="F56" s="4"/>
      <c r="G56" s="4"/>
      <c r="H56" s="4"/>
      <c r="I56" s="4"/>
      <c r="J56" s="24"/>
      <c r="K56" s="24"/>
      <c r="L56" s="24"/>
      <c r="M56" s="24"/>
      <c r="N56" s="24"/>
      <c r="O56" s="24"/>
      <c r="P56" s="24"/>
      <c r="Q56" s="24"/>
      <c r="R56" s="24"/>
      <c r="S56" s="4"/>
    </row>
    <row r="57" spans="1:19" ht="18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0.25">
      <c r="A58" s="24"/>
      <c r="B58" s="24"/>
      <c r="C58" s="24"/>
      <c r="D58" s="24"/>
      <c r="E58" s="24"/>
      <c r="F58" s="24"/>
      <c r="G58" s="24"/>
      <c r="H58" s="24"/>
      <c r="I58" s="24"/>
      <c r="J58" s="28"/>
      <c r="K58" s="28"/>
      <c r="L58" s="28"/>
      <c r="M58" s="28"/>
      <c r="N58" s="28"/>
      <c r="O58" s="28"/>
      <c r="P58" s="28"/>
      <c r="Q58" s="28"/>
      <c r="R58" s="28"/>
      <c r="S58" s="4"/>
    </row>
    <row r="59" spans="1:19" ht="18.75">
      <c r="A59" s="7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7"/>
    </row>
    <row r="60" spans="1:19" ht="20.25">
      <c r="A60" s="21"/>
      <c r="B60" s="21"/>
      <c r="C60" s="21"/>
      <c r="D60" s="21"/>
      <c r="E60" s="21"/>
      <c r="F60" s="21"/>
      <c r="G60" s="21"/>
      <c r="H60" s="21"/>
      <c r="I60" s="21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20.25">
      <c r="A61" s="7"/>
      <c r="B61" s="7"/>
      <c r="C61" s="4"/>
      <c r="D61" s="4"/>
      <c r="E61" s="4"/>
      <c r="F61" s="4"/>
      <c r="G61" s="4"/>
      <c r="H61" s="4"/>
      <c r="I61" s="4"/>
      <c r="J61" s="24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8.75">
      <c r="A62" s="7"/>
      <c r="B62" s="7"/>
      <c r="C62" s="7"/>
      <c r="D62" s="7"/>
      <c r="E62" s="4"/>
      <c r="F62" s="4"/>
      <c r="G62" s="35"/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8.75">
      <c r="A63" s="4"/>
      <c r="B63" s="4"/>
      <c r="C63" s="4"/>
      <c r="D63" s="4"/>
      <c r="E63" s="4"/>
      <c r="F63" s="4"/>
      <c r="G63" s="4"/>
      <c r="H63" s="4"/>
      <c r="I63" s="4"/>
      <c r="J63" s="30"/>
      <c r="K63" s="21"/>
      <c r="L63" s="21"/>
      <c r="M63" s="29"/>
      <c r="N63" s="4"/>
      <c r="O63" s="4"/>
      <c r="P63" s="4"/>
      <c r="Q63" s="4"/>
      <c r="R63" s="4"/>
      <c r="S63" s="4"/>
    </row>
    <row r="64" spans="1:19" ht="20.25">
      <c r="A64" s="24"/>
      <c r="B64" s="24"/>
      <c r="C64" s="24"/>
      <c r="D64" s="24"/>
      <c r="E64" s="24"/>
      <c r="F64" s="24"/>
      <c r="G64" s="24"/>
      <c r="H64" s="24"/>
      <c r="I64" s="24"/>
      <c r="J64" s="30"/>
      <c r="K64" s="21"/>
      <c r="L64" s="21"/>
      <c r="M64" s="29"/>
      <c r="N64" s="4"/>
      <c r="O64" s="4"/>
      <c r="P64" s="4"/>
      <c r="Q64" s="4"/>
      <c r="R64" s="4"/>
      <c r="S64" s="4"/>
    </row>
    <row r="65" spans="1:19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0.25">
      <c r="A66" s="30"/>
      <c r="B66" s="21"/>
      <c r="C66" s="21"/>
      <c r="D66" s="21"/>
      <c r="E66" s="34"/>
      <c r="F66" s="4"/>
      <c r="G66" s="4"/>
      <c r="H66" s="4"/>
      <c r="I66" s="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8.75">
      <c r="A67" s="30"/>
      <c r="B67" s="21"/>
      <c r="C67" s="21"/>
      <c r="D67" s="21"/>
      <c r="E67" s="3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8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0.25">
      <c r="A69" s="24"/>
      <c r="B69" s="24"/>
      <c r="C69" s="24"/>
      <c r="D69" s="24"/>
      <c r="E69" s="24"/>
      <c r="F69" s="24"/>
      <c r="G69" s="24"/>
      <c r="H69" s="24"/>
      <c r="I69" s="2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8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8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</sheetData>
  <sheetProtection/>
  <mergeCells count="107">
    <mergeCell ref="N23:N24"/>
    <mergeCell ref="N12:N13"/>
    <mergeCell ref="J51:M51"/>
    <mergeCell ref="H21:J21"/>
    <mergeCell ref="F23:F24"/>
    <mergeCell ref="F16:F17"/>
    <mergeCell ref="F12:F13"/>
    <mergeCell ref="K15:L15"/>
    <mergeCell ref="O51:R51"/>
    <mergeCell ref="I23:K23"/>
    <mergeCell ref="I24:K24"/>
    <mergeCell ref="L23:L24"/>
    <mergeCell ref="D16:D17"/>
    <mergeCell ref="D12:D13"/>
    <mergeCell ref="L12:L13"/>
    <mergeCell ref="I12:I13"/>
    <mergeCell ref="J12:K12"/>
    <mergeCell ref="J49:R49"/>
    <mergeCell ref="J13:K13"/>
    <mergeCell ref="G62:H62"/>
    <mergeCell ref="H22:N22"/>
    <mergeCell ref="H25:N25"/>
    <mergeCell ref="H26:N26"/>
    <mergeCell ref="B23:C23"/>
    <mergeCell ref="D23:D24"/>
    <mergeCell ref="J53:J54"/>
    <mergeCell ref="K53:L53"/>
    <mergeCell ref="A54:I54"/>
    <mergeCell ref="J47:R47"/>
    <mergeCell ref="A60:E60"/>
    <mergeCell ref="A12:A13"/>
    <mergeCell ref="B12:C12"/>
    <mergeCell ref="B13:C13"/>
    <mergeCell ref="H14:N14"/>
    <mergeCell ref="F60:I60"/>
    <mergeCell ref="A47:I47"/>
    <mergeCell ref="K21:L21"/>
    <mergeCell ref="M23:M24"/>
    <mergeCell ref="A69:I69"/>
    <mergeCell ref="H23:H24"/>
    <mergeCell ref="A51:A52"/>
    <mergeCell ref="B51:C51"/>
    <mergeCell ref="D51:D52"/>
    <mergeCell ref="B52:C52"/>
    <mergeCell ref="A64:I64"/>
    <mergeCell ref="A49:I49"/>
    <mergeCell ref="B24:C24"/>
    <mergeCell ref="A23:A24"/>
    <mergeCell ref="P53:Q53"/>
    <mergeCell ref="R53:R54"/>
    <mergeCell ref="K54:L54"/>
    <mergeCell ref="P54:Q54"/>
    <mergeCell ref="A66:A67"/>
    <mergeCell ref="B66:D66"/>
    <mergeCell ref="E66:E67"/>
    <mergeCell ref="B67:D67"/>
    <mergeCell ref="A58:I58"/>
    <mergeCell ref="J61:S61"/>
    <mergeCell ref="J63:J64"/>
    <mergeCell ref="A9:G9"/>
    <mergeCell ref="A10:G10"/>
    <mergeCell ref="H10:N10"/>
    <mergeCell ref="H9:N9"/>
    <mergeCell ref="H17:N17"/>
    <mergeCell ref="K27:L27"/>
    <mergeCell ref="M53:M54"/>
    <mergeCell ref="O53:O54"/>
    <mergeCell ref="B16:C16"/>
    <mergeCell ref="B17:C17"/>
    <mergeCell ref="J56:R56"/>
    <mergeCell ref="J58:R58"/>
    <mergeCell ref="K63:L63"/>
    <mergeCell ref="M63:M64"/>
    <mergeCell ref="K64:L64"/>
    <mergeCell ref="H20:N20"/>
    <mergeCell ref="L19:M19"/>
    <mergeCell ref="J60:S60"/>
    <mergeCell ref="J66:S66"/>
    <mergeCell ref="E3:F3"/>
    <mergeCell ref="E4:F4"/>
    <mergeCell ref="E5:F5"/>
    <mergeCell ref="A25:F25"/>
    <mergeCell ref="A22:D22"/>
    <mergeCell ref="A11:G11"/>
    <mergeCell ref="M12:M13"/>
    <mergeCell ref="H18:N18"/>
    <mergeCell ref="A16:A17"/>
    <mergeCell ref="B3:C3"/>
    <mergeCell ref="B4:C4"/>
    <mergeCell ref="B5:C5"/>
    <mergeCell ref="J1:K1"/>
    <mergeCell ref="E12:E13"/>
    <mergeCell ref="H3:I3"/>
    <mergeCell ref="H4:I4"/>
    <mergeCell ref="H5:I5"/>
    <mergeCell ref="K3:L3"/>
    <mergeCell ref="C1:D1"/>
    <mergeCell ref="H1:I1"/>
    <mergeCell ref="E16:E17"/>
    <mergeCell ref="A20:C20"/>
    <mergeCell ref="D20:E20"/>
    <mergeCell ref="E23:E24"/>
    <mergeCell ref="D26:E26"/>
    <mergeCell ref="A26:C26"/>
    <mergeCell ref="A19:D19"/>
    <mergeCell ref="A21:F21"/>
    <mergeCell ref="A15:G15"/>
  </mergeCells>
  <printOptions verticalCentered="1"/>
  <pageMargins left="0.9055118110236221" right="0" top="0.35433070866141736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FoX</cp:lastModifiedBy>
  <cp:lastPrinted>2013-10-15T08:32:02Z</cp:lastPrinted>
  <dcterms:created xsi:type="dcterms:W3CDTF">2013-10-14T11:45:14Z</dcterms:created>
  <dcterms:modified xsi:type="dcterms:W3CDTF">2013-11-19T19:24:50Z</dcterms:modified>
  <cp:category/>
  <cp:version/>
  <cp:contentType/>
  <cp:contentStatus/>
</cp:coreProperties>
</file>