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920" activeTab="0"/>
  </bookViews>
  <sheets>
    <sheet name="Атестованные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<sst xmlns="http://schemas.openxmlformats.org/spreadsheetml/2006/main" count="36" uniqueCount="32">
  <si>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Оклад</t>
  </si>
  <si>
    <t>Звание</t>
  </si>
  <si>
    <t>Часов ср</t>
  </si>
  <si>
    <t>Часов в году</t>
  </si>
  <si>
    <t>Содерж</t>
  </si>
  <si>
    <t>Час.ставка</t>
  </si>
  <si>
    <t>Ночн.час</t>
  </si>
  <si>
    <t>Кол.ночн</t>
  </si>
  <si>
    <t>Сумма ночн.</t>
  </si>
  <si>
    <t>Выслуга</t>
  </si>
  <si>
    <t>Ночные</t>
  </si>
  <si>
    <t>Праздн</t>
  </si>
  <si>
    <t>Сложн</t>
  </si>
  <si>
    <t>Ежемес</t>
  </si>
  <si>
    <t>Квартал</t>
  </si>
  <si>
    <t>Материал</t>
  </si>
  <si>
    <t>Сан-кур</t>
  </si>
  <si>
    <t>Единораз</t>
  </si>
  <si>
    <t>Север</t>
  </si>
  <si>
    <t>Полярки</t>
  </si>
  <si>
    <t>Начисление</t>
  </si>
  <si>
    <t>На руки</t>
  </si>
  <si>
    <t>Налоги</t>
  </si>
  <si>
    <t>КВ</t>
  </si>
  <si>
    <t>Всего на руки</t>
  </si>
  <si>
    <t>Расчет зарплаты согласно приказа от 14 декабря 2009 г. N 960</t>
  </si>
  <si>
    <t>Зарегистрировано в Минюсте РФ 12 февраля 2010 г. N 16404</t>
  </si>
  <si>
    <t>Детские</t>
  </si>
  <si>
    <t>Перераб 1,5</t>
  </si>
  <si>
    <t>Перераб 2,0</t>
  </si>
  <si>
    <t>ИЮНЬ 2010г.</t>
  </si>
  <si>
    <t>Если сложность 120% ставим 1,2 80%-0,8 выслуга соответственно 40%-0,4 В верхней таблице ставим только свой оклад и звание. Переработку вставил согласно законам сам-нам ее не платят, можете удалить если такая же фигня-посмотрите разницу. Первая переработка в полуторном размере-первые два часа, остальная в двойном. У кого полярок нет или другие поменяйте на 0 или на свое количество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</si>
</sst>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"/>
      <family val="2"/>
    </font>
    <font>
      <b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0" fillId="0" borderId="1" xfId="0" applyNumberFormat="1" applyBorder="1" applyAlignment="1">
      <alignment/>
    </xf>
    <xf numFmtId="2" fontId="3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130" zoomScaleNormal="130" workbookViewId="0" topLeftCell="A1">
      <selection activeCell="I23" sqref="I23"/>
    </sheetView>
  </sheetViews>
  <sheetFormatPr defaultColWidth="9.00390625" defaultRowHeight="12.75"/>
  <cols>
    <col min="1" max="1" width="14.125" style="1" bestFit="1" customWidth="1"/>
    <col min="2" max="3" width="8.625" style="1" bestFit="1" customWidth="1"/>
    <col min="4" max="4" width="8.875" style="1" bestFit="1" customWidth="1"/>
    <col min="5" max="5" width="12.25390625" style="1" bestFit="1" customWidth="1"/>
    <col min="6" max="6" width="11.875" style="1" bestFit="1" customWidth="1"/>
    <col min="7" max="7" width="8.875" style="1" bestFit="1" customWidth="1"/>
    <col min="8" max="8" width="8.75390625" style="1" bestFit="1" customWidth="1"/>
    <col min="9" max="9" width="12.00390625" style="1" bestFit="1" customWidth="1"/>
    <col min="11" max="11" width="9.00390625" style="0" customWidth="1"/>
    <col min="12" max="12" width="5.00390625" style="0" bestFit="1" customWidth="1"/>
  </cols>
  <sheetData>
    <row r="1" spans="1:9" ht="13.5" thickBot="1">
      <c r="A1" s="16" t="s">
        <v>30</v>
      </c>
      <c r="B1" s="16"/>
      <c r="C1" s="16"/>
      <c r="D1" s="16"/>
      <c r="E1" s="16"/>
      <c r="F1" s="16"/>
      <c r="G1" s="16"/>
      <c r="H1" s="16"/>
      <c r="I1" s="16"/>
    </row>
    <row r="2" spans="1:9" ht="13.5" thickBot="1">
      <c r="A2" s="3" t="s">
        <v>0</v>
      </c>
      <c r="B2" s="3" t="s">
        <v>1</v>
      </c>
      <c r="C2" s="3" t="s">
        <v>4</v>
      </c>
      <c r="D2" s="3" t="s">
        <v>2</v>
      </c>
      <c r="E2" s="3" t="s">
        <v>3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13.5" thickBot="1">
      <c r="A3" s="3">
        <v>2585</v>
      </c>
      <c r="B3" s="3">
        <v>1681</v>
      </c>
      <c r="C3" s="3">
        <f>B3+A3</f>
        <v>4266</v>
      </c>
      <c r="D3" s="3">
        <f>E3/12</f>
        <v>165.66666666666666</v>
      </c>
      <c r="E3" s="3">
        <v>1988</v>
      </c>
      <c r="F3" s="3">
        <f>C3/D3</f>
        <v>25.750503018108652</v>
      </c>
      <c r="G3" s="3">
        <f>F3*0.35</f>
        <v>9.012676056338028</v>
      </c>
      <c r="H3" s="3">
        <v>54</v>
      </c>
      <c r="I3" s="3">
        <f>G3*H3</f>
        <v>486.68450704225353</v>
      </c>
    </row>
    <row r="5" ht="13.5" thickBot="1"/>
    <row r="6" spans="1:13" ht="12.75" customHeight="1">
      <c r="A6" s="10" t="s">
        <v>25</v>
      </c>
      <c r="B6" s="11"/>
      <c r="C6" s="11"/>
      <c r="D6" s="11"/>
      <c r="E6" s="11"/>
      <c r="F6" s="11"/>
      <c r="G6" s="11"/>
      <c r="H6" s="12"/>
      <c r="I6" s="7"/>
      <c r="J6" s="17" t="s">
        <v>31</v>
      </c>
      <c r="K6" s="17"/>
      <c r="L6" s="17"/>
      <c r="M6" s="17"/>
    </row>
    <row r="7" spans="1:13" ht="12.75" customHeight="1" thickBot="1">
      <c r="A7" s="13" t="s">
        <v>26</v>
      </c>
      <c r="B7" s="14"/>
      <c r="C7" s="14"/>
      <c r="D7" s="14"/>
      <c r="E7" s="14"/>
      <c r="F7" s="14"/>
      <c r="G7" s="14"/>
      <c r="H7" s="15"/>
      <c r="I7" s="7"/>
      <c r="J7" s="17"/>
      <c r="K7" s="17"/>
      <c r="L7" s="17"/>
      <c r="M7" s="17"/>
    </row>
    <row r="8" spans="1:13" ht="13.5" thickBot="1">
      <c r="A8" s="3" t="s">
        <v>0</v>
      </c>
      <c r="B8" s="3">
        <v>2585</v>
      </c>
      <c r="C8" s="3"/>
      <c r="D8" s="3"/>
      <c r="E8" s="3"/>
      <c r="F8" s="3"/>
      <c r="G8" s="3"/>
      <c r="H8" s="3"/>
      <c r="I8" s="7"/>
      <c r="J8" s="17"/>
      <c r="K8" s="17"/>
      <c r="L8" s="17"/>
      <c r="M8" s="17"/>
    </row>
    <row r="9" spans="1:13" ht="13.5" thickBot="1">
      <c r="A9" s="3" t="s">
        <v>1</v>
      </c>
      <c r="B9" s="3">
        <v>1681</v>
      </c>
      <c r="C9" s="3"/>
      <c r="D9" s="3"/>
      <c r="E9" s="3"/>
      <c r="F9" s="3"/>
      <c r="G9" s="3"/>
      <c r="H9" s="3"/>
      <c r="I9" s="7"/>
      <c r="J9" s="17"/>
      <c r="K9" s="17"/>
      <c r="L9" s="17"/>
      <c r="M9" s="17"/>
    </row>
    <row r="10" spans="1:13" ht="13.5" thickBot="1">
      <c r="A10" s="3" t="s">
        <v>9</v>
      </c>
      <c r="B10" s="3">
        <f>C3*C10</f>
        <v>1066.5</v>
      </c>
      <c r="C10" s="3">
        <v>0.25</v>
      </c>
      <c r="D10" s="3"/>
      <c r="E10" s="3"/>
      <c r="F10" s="3"/>
      <c r="G10" s="3"/>
      <c r="H10" s="3"/>
      <c r="I10" s="7"/>
      <c r="J10" s="17"/>
      <c r="K10" s="17"/>
      <c r="L10" s="17"/>
      <c r="M10" s="17"/>
    </row>
    <row r="11" spans="1:13" ht="13.5" thickBot="1">
      <c r="A11" s="3" t="s">
        <v>10</v>
      </c>
      <c r="B11" s="3">
        <f>G3*C11</f>
        <v>486.68450704225353</v>
      </c>
      <c r="C11" s="3">
        <v>54</v>
      </c>
      <c r="D11" s="3"/>
      <c r="E11" s="3"/>
      <c r="F11" s="3"/>
      <c r="G11" s="3"/>
      <c r="H11" s="3"/>
      <c r="I11" s="7"/>
      <c r="J11" s="17"/>
      <c r="K11" s="17"/>
      <c r="L11" s="17"/>
      <c r="M11" s="17"/>
    </row>
    <row r="12" spans="1:13" ht="13.5" thickBot="1">
      <c r="A12" s="3" t="s">
        <v>11</v>
      </c>
      <c r="B12" s="3"/>
      <c r="C12" s="3"/>
      <c r="D12" s="3"/>
      <c r="E12" s="3"/>
      <c r="F12" s="3"/>
      <c r="G12" s="3"/>
      <c r="H12" s="3"/>
      <c r="I12" s="7"/>
      <c r="J12" s="17"/>
      <c r="K12" s="17"/>
      <c r="L12" s="17"/>
      <c r="M12" s="17"/>
    </row>
    <row r="13" spans="1:13" ht="13.5" thickBot="1">
      <c r="A13" s="3" t="s">
        <v>12</v>
      </c>
      <c r="B13" s="3">
        <f>B8*C13</f>
        <v>2714.25</v>
      </c>
      <c r="C13" s="3">
        <v>1.05</v>
      </c>
      <c r="D13" s="3"/>
      <c r="E13" s="3"/>
      <c r="F13" s="3"/>
      <c r="G13" s="3"/>
      <c r="H13" s="3"/>
      <c r="I13" s="7"/>
      <c r="J13" s="17"/>
      <c r="K13" s="17"/>
      <c r="L13" s="17"/>
      <c r="M13" s="17"/>
    </row>
    <row r="14" spans="1:13" ht="13.5" thickBot="1">
      <c r="A14" s="3" t="s">
        <v>13</v>
      </c>
      <c r="B14" s="3">
        <f>B8</f>
        <v>2585</v>
      </c>
      <c r="C14" s="3"/>
      <c r="D14" s="3"/>
      <c r="E14" s="3"/>
      <c r="F14" s="3"/>
      <c r="G14" s="3"/>
      <c r="H14" s="3"/>
      <c r="I14" s="7"/>
      <c r="J14" s="17"/>
      <c r="K14" s="17"/>
      <c r="L14" s="17"/>
      <c r="M14" s="17"/>
    </row>
    <row r="15" spans="1:13" ht="13.5" thickBot="1">
      <c r="A15" s="3" t="s">
        <v>14</v>
      </c>
      <c r="B15" s="4">
        <v>0</v>
      </c>
      <c r="C15" s="3"/>
      <c r="D15" s="3"/>
      <c r="E15" s="3"/>
      <c r="F15" s="3"/>
      <c r="G15" s="3"/>
      <c r="H15" s="3"/>
      <c r="I15" s="7"/>
      <c r="J15" s="17"/>
      <c r="K15" s="17"/>
      <c r="L15" s="17"/>
      <c r="M15" s="17"/>
    </row>
    <row r="16" spans="1:13" ht="13.5" thickBot="1">
      <c r="A16" s="3" t="s">
        <v>15</v>
      </c>
      <c r="B16" s="3"/>
      <c r="C16" s="3"/>
      <c r="D16" s="3"/>
      <c r="E16" s="3"/>
      <c r="F16" s="3"/>
      <c r="G16" s="3"/>
      <c r="H16" s="3"/>
      <c r="I16" s="7"/>
      <c r="J16" s="17"/>
      <c r="K16" s="17"/>
      <c r="L16" s="17"/>
      <c r="M16" s="17"/>
    </row>
    <row r="17" spans="1:13" ht="13.5" thickBot="1">
      <c r="A17" s="3" t="s">
        <v>16</v>
      </c>
      <c r="B17" s="3"/>
      <c r="C17" s="3"/>
      <c r="D17" s="3"/>
      <c r="E17" s="3"/>
      <c r="F17" s="3"/>
      <c r="G17" s="3"/>
      <c r="H17" s="3"/>
      <c r="I17" s="7"/>
      <c r="J17" s="17"/>
      <c r="K17" s="17"/>
      <c r="L17" s="17"/>
      <c r="M17" s="17"/>
    </row>
    <row r="18" spans="1:13" ht="13.5" thickBot="1">
      <c r="A18" s="3" t="s">
        <v>17</v>
      </c>
      <c r="B18" s="3"/>
      <c r="C18" s="3"/>
      <c r="D18" s="3"/>
      <c r="E18" s="3"/>
      <c r="F18" s="3"/>
      <c r="G18" s="3"/>
      <c r="H18" s="3"/>
      <c r="I18" s="7"/>
      <c r="J18" s="9"/>
      <c r="K18" s="9"/>
      <c r="L18" s="8"/>
      <c r="M18" s="8"/>
    </row>
    <row r="19" spans="1:13" ht="13.5" thickBot="1">
      <c r="A19" s="3" t="s">
        <v>27</v>
      </c>
      <c r="B19" s="3"/>
      <c r="C19" s="3"/>
      <c r="D19" s="3"/>
      <c r="E19" s="3"/>
      <c r="F19" s="3"/>
      <c r="G19" s="3"/>
      <c r="H19" s="3"/>
      <c r="I19" s="7"/>
      <c r="J19" s="8"/>
      <c r="K19" s="8"/>
      <c r="L19" s="8"/>
      <c r="M19" s="8"/>
    </row>
    <row r="20" spans="1:13" ht="13.5" thickBot="1">
      <c r="A20" s="3" t="s">
        <v>28</v>
      </c>
      <c r="B20" s="3">
        <f>C20*F3*1.5</f>
        <v>77.25150905432596</v>
      </c>
      <c r="C20" s="3">
        <v>2</v>
      </c>
      <c r="D20" s="3"/>
      <c r="E20" s="3"/>
      <c r="F20" s="3"/>
      <c r="G20" s="3"/>
      <c r="H20" s="3"/>
      <c r="I20" s="7"/>
      <c r="J20" s="8"/>
      <c r="K20" s="8"/>
      <c r="L20" s="8"/>
      <c r="M20" s="8"/>
    </row>
    <row r="21" spans="1:13" ht="13.5" thickBot="1">
      <c r="A21" s="3" t="s">
        <v>29</v>
      </c>
      <c r="B21" s="3">
        <f>C21*F3*2</f>
        <v>2420.5472837022135</v>
      </c>
      <c r="C21" s="3">
        <v>47</v>
      </c>
      <c r="D21" s="3"/>
      <c r="E21" s="3"/>
      <c r="F21" s="3"/>
      <c r="G21" s="3"/>
      <c r="H21" s="3"/>
      <c r="I21" s="7"/>
      <c r="J21" s="8"/>
      <c r="K21" s="8"/>
      <c r="L21" s="8"/>
      <c r="M21" s="8"/>
    </row>
    <row r="22" spans="1:13" ht="13.5" customHeight="1" hidden="1" thickBot="1">
      <c r="A22" s="3"/>
      <c r="B22" s="3">
        <f>SUM(B8:B21)</f>
        <v>13616.233299798792</v>
      </c>
      <c r="C22" s="3"/>
      <c r="D22" s="3"/>
      <c r="E22" s="3"/>
      <c r="F22" s="3"/>
      <c r="G22" s="3"/>
      <c r="H22" s="3"/>
      <c r="I22" s="7"/>
      <c r="J22" s="8"/>
      <c r="K22" s="8"/>
      <c r="L22" s="8"/>
      <c r="M22" s="8"/>
    </row>
    <row r="23" spans="1:13" ht="13.5" thickBot="1">
      <c r="A23" s="3" t="s">
        <v>18</v>
      </c>
      <c r="B23" s="3">
        <f>B22*C23</f>
        <v>10892.986639839035</v>
      </c>
      <c r="C23" s="3">
        <v>0.8</v>
      </c>
      <c r="D23" s="3"/>
      <c r="E23" s="3"/>
      <c r="F23" s="3"/>
      <c r="G23" s="3"/>
      <c r="H23" s="3"/>
      <c r="I23" s="7"/>
      <c r="J23" s="8"/>
      <c r="K23" s="8"/>
      <c r="L23" s="8"/>
      <c r="M23" s="8"/>
    </row>
    <row r="24" spans="1:13" ht="13.5" thickBot="1">
      <c r="A24" s="3" t="s">
        <v>19</v>
      </c>
      <c r="B24" s="3">
        <f>B22*C24</f>
        <v>10892.986639839035</v>
      </c>
      <c r="C24" s="3">
        <v>0.8</v>
      </c>
      <c r="D24" s="3"/>
      <c r="E24" s="3"/>
      <c r="F24" s="5"/>
      <c r="G24" s="3"/>
      <c r="H24" s="4"/>
      <c r="I24" s="7"/>
      <c r="J24" s="8"/>
      <c r="K24" s="8"/>
      <c r="L24" s="8"/>
      <c r="M24" s="8"/>
    </row>
    <row r="25" spans="1:13" ht="13.5" thickBot="1">
      <c r="A25" s="6" t="s">
        <v>20</v>
      </c>
      <c r="B25" s="3">
        <f>B24+B23+B18+B17+B16+B15+B14+B13+B12+B11+B10+B9+B8+B20+B21</f>
        <v>35402.20657947686</v>
      </c>
      <c r="C25" s="3"/>
      <c r="D25" s="3"/>
      <c r="E25" s="3"/>
      <c r="F25" s="4"/>
      <c r="G25" s="3"/>
      <c r="H25" s="4"/>
      <c r="I25" s="7"/>
      <c r="J25" s="8"/>
      <c r="K25" s="8"/>
      <c r="L25" s="8"/>
      <c r="M25" s="8"/>
    </row>
    <row r="26" spans="1:13" ht="13.5" thickBot="1">
      <c r="A26" s="6" t="s">
        <v>22</v>
      </c>
      <c r="B26" s="3">
        <f>B25*0.13</f>
        <v>4602.286855331991</v>
      </c>
      <c r="C26" s="3"/>
      <c r="D26" s="3"/>
      <c r="E26" s="3"/>
      <c r="F26" s="4"/>
      <c r="G26" s="3"/>
      <c r="H26" s="4"/>
      <c r="I26" s="7"/>
      <c r="J26" s="8"/>
      <c r="K26" s="8"/>
      <c r="L26" s="8"/>
      <c r="M26" s="8"/>
    </row>
    <row r="27" spans="1:13" ht="13.5" thickBot="1">
      <c r="A27" s="6" t="s">
        <v>21</v>
      </c>
      <c r="B27" s="3">
        <f>B25-B26</f>
        <v>30799.919724144864</v>
      </c>
      <c r="C27" s="3"/>
      <c r="D27" s="3"/>
      <c r="E27" s="3"/>
      <c r="F27" s="4"/>
      <c r="G27" s="3"/>
      <c r="H27" s="4"/>
      <c r="I27" s="7"/>
      <c r="J27" s="8"/>
      <c r="K27" s="8"/>
      <c r="L27" s="8"/>
      <c r="M27" s="8"/>
    </row>
    <row r="28" spans="1:13" ht="13.5" thickBot="1">
      <c r="A28" s="3"/>
      <c r="B28" s="3"/>
      <c r="C28" s="3"/>
      <c r="D28" s="3"/>
      <c r="E28" s="3"/>
      <c r="F28" s="4"/>
      <c r="G28" s="3"/>
      <c r="H28" s="4"/>
      <c r="I28" s="7"/>
      <c r="J28" s="8"/>
      <c r="K28" s="8"/>
      <c r="L28" s="8"/>
      <c r="M28" s="8"/>
    </row>
    <row r="29" spans="1:13" ht="13.5" thickBot="1">
      <c r="A29" s="6" t="s">
        <v>23</v>
      </c>
      <c r="B29" s="3">
        <f>B25*0.3</f>
        <v>10620.661973843056</v>
      </c>
      <c r="C29" s="3"/>
      <c r="D29" s="3"/>
      <c r="E29" s="3"/>
      <c r="F29" s="4"/>
      <c r="G29" s="3"/>
      <c r="H29" s="4"/>
      <c r="I29" s="7"/>
      <c r="J29" s="8"/>
      <c r="K29" s="8"/>
      <c r="L29" s="8"/>
      <c r="M29" s="8"/>
    </row>
    <row r="30" spans="1:13" ht="13.5" thickBot="1">
      <c r="A30" s="6" t="s">
        <v>22</v>
      </c>
      <c r="B30" s="3">
        <f>B29*0.13</f>
        <v>1380.6860565995974</v>
      </c>
      <c r="C30" s="3"/>
      <c r="D30" s="3"/>
      <c r="E30" s="3"/>
      <c r="F30" s="4"/>
      <c r="G30" s="3"/>
      <c r="H30" s="4"/>
      <c r="I30" s="7"/>
      <c r="J30" s="8"/>
      <c r="K30" s="8"/>
      <c r="L30" s="8"/>
      <c r="M30" s="8"/>
    </row>
    <row r="31" spans="1:13" ht="13.5" thickBot="1">
      <c r="A31" s="6" t="s">
        <v>21</v>
      </c>
      <c r="B31" s="3">
        <f>B29-B30</f>
        <v>9239.975917243459</v>
      </c>
      <c r="C31" s="3"/>
      <c r="D31" s="3"/>
      <c r="E31" s="3"/>
      <c r="F31" s="4"/>
      <c r="G31" s="3"/>
      <c r="H31" s="4"/>
      <c r="I31" s="7"/>
      <c r="J31" s="8"/>
      <c r="K31" s="8"/>
      <c r="L31" s="8"/>
      <c r="M31" s="8"/>
    </row>
    <row r="32" spans="1:13" ht="13.5" thickBot="1">
      <c r="A32" s="3"/>
      <c r="B32" s="3"/>
      <c r="C32" s="3"/>
      <c r="D32" s="3"/>
      <c r="E32" s="3"/>
      <c r="F32" s="4"/>
      <c r="G32" s="3"/>
      <c r="H32" s="3"/>
      <c r="I32" s="7"/>
      <c r="J32" s="8"/>
      <c r="K32" s="8"/>
      <c r="L32" s="8"/>
      <c r="M32" s="8"/>
    </row>
    <row r="33" spans="1:13" ht="13.5" thickBot="1">
      <c r="A33" s="6" t="s">
        <v>24</v>
      </c>
      <c r="B33" s="3"/>
      <c r="C33" s="3">
        <f>B27+B31</f>
        <v>40039.89564138832</v>
      </c>
      <c r="D33" s="3"/>
      <c r="E33" s="3"/>
      <c r="F33" s="5"/>
      <c r="G33" s="3"/>
      <c r="H33" s="5"/>
      <c r="I33" s="7"/>
      <c r="J33" s="8"/>
      <c r="K33" s="8"/>
      <c r="L33" s="8"/>
      <c r="M33" s="8"/>
    </row>
    <row r="38" ht="12.75">
      <c r="C38" s="2"/>
    </row>
  </sheetData>
  <mergeCells count="4">
    <mergeCell ref="A6:H6"/>
    <mergeCell ref="A7:H7"/>
    <mergeCell ref="A1:I1"/>
    <mergeCell ref="J6:M17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Боец</dc:creator>
  <cp:keywords/>
  <dc:description/>
  <cp:lastModifiedBy>Tavlex</cp:lastModifiedBy>
  <cp:lastPrinted>2010-07-10T19:07:57Z</cp:lastPrinted>
  <dcterms:created xsi:type="dcterms:W3CDTF">2009-12-19T07:22:03Z</dcterms:created>
  <dcterms:modified xsi:type="dcterms:W3CDTF">2010-07-12T01:24:25Z</dcterms:modified>
  <cp:category/>
  <cp:version/>
  <cp:contentType/>
  <cp:contentStatus/>
</cp:coreProperties>
</file>